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rmularzeCERT-WCAG\PROJEKT_2024-12\CO\"/>
    </mc:Choice>
  </mc:AlternateContent>
  <xr:revisionPtr revIDLastSave="0" documentId="13_ncr:1_{9D64A616-084B-495A-9D20-8EB7F96BE3CC}" xr6:coauthVersionLast="36" xr6:coauthVersionMax="36" xr10:uidLastSave="{00000000-0000-0000-0000-000000000000}"/>
  <bookViews>
    <workbookView xWindow="0" yWindow="0" windowWidth="23040" windowHeight="8490" xr2:uid="{C2770B41-3D41-4346-8C01-97565404C42C}"/>
  </bookViews>
  <sheets>
    <sheet name="Recertyfikacja st. 3.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7" l="1"/>
  <c r="L20" i="7"/>
  <c r="L19" i="7"/>
  <c r="L18" i="7"/>
  <c r="L17" i="7"/>
  <c r="L16" i="7"/>
  <c r="L13" i="7"/>
  <c r="L12" i="7"/>
  <c r="L11" i="7"/>
  <c r="L10" i="7"/>
  <c r="L9" i="7"/>
  <c r="L8" i="7" l="1"/>
  <c r="L23" i="7"/>
  <c r="L15" i="7"/>
</calcChain>
</file>

<file path=xl/sharedStrings.xml><?xml version="1.0" encoding="utf-8"?>
<sst xmlns="http://schemas.openxmlformats.org/spreadsheetml/2006/main" count="115" uniqueCount="63">
  <si>
    <t>L.p.</t>
  </si>
  <si>
    <t>1.</t>
  </si>
  <si>
    <t>2.</t>
  </si>
  <si>
    <t>3.</t>
  </si>
  <si>
    <t>Aktywność</t>
  </si>
  <si>
    <t>Wykonywanie czynności NDT</t>
  </si>
  <si>
    <t>Ukończenie szkolenia teoretycznego w metodzie</t>
  </si>
  <si>
    <t>Ukończenie szkolenia praktycznego w metodzie</t>
  </si>
  <si>
    <t>Przeprowadzenie szkolenia praktycznego lub teoretycznego z zakresu NDT w rozważanej metodzie</t>
  </si>
  <si>
    <t>Udział w pracach badawczych w dziedzinie NDT lub w inżynierii NDT</t>
  </si>
  <si>
    <t>4.</t>
  </si>
  <si>
    <t>5.</t>
  </si>
  <si>
    <t>6.</t>
  </si>
  <si>
    <t>Udział w seminarium technicznym/referacie z zakresu metody lub techniki</t>
  </si>
  <si>
    <t>Prowadzenie seminarium technicznego/ referatu z zakresu metody lub techniki</t>
  </si>
  <si>
    <t>7.</t>
  </si>
  <si>
    <t>Aktualne indywidualne członkostwo w towarzystwie NDT lub stowarzyszeniu związanym z NDT</t>
  </si>
  <si>
    <t>Nadzór techniczny i mentoring nad personelem NDT/ stażystą w odpowiedniej metodzie</t>
  </si>
  <si>
    <t>Uczestnictwo lub przewodniczenie w komitetach normalizacyjnych i technicznych</t>
  </si>
  <si>
    <t>8.</t>
  </si>
  <si>
    <t>9.</t>
  </si>
  <si>
    <t>10.</t>
  </si>
  <si>
    <t>Punkty przyznawane za aktywność</t>
  </si>
  <si>
    <t>Maksymalna liczba punktów za rok działalności</t>
  </si>
  <si>
    <t>Maksymalna liczba punktów w ciągu 5 lat działalności</t>
  </si>
  <si>
    <t>Uzyskana liczba punktów</t>
  </si>
  <si>
    <t>1. rok ważności odnawianej certyfikacji</t>
  </si>
  <si>
    <t>2. rok ważności odnawianej certyfikacji</t>
  </si>
  <si>
    <t>3. rok ważności odnawianej certyfikacji</t>
  </si>
  <si>
    <t>4. rok ważności odnawianej certyfikacji</t>
  </si>
  <si>
    <t>5. rok ważności odnawianej certyfikacji</t>
  </si>
  <si>
    <t>11.</t>
  </si>
  <si>
    <t>wpisz liczbę tygodni</t>
  </si>
  <si>
    <t>wpisz liczbę dni</t>
  </si>
  <si>
    <t>wpisz liczbę prezentacji</t>
  </si>
  <si>
    <t>wpisz liczbę członkostw</t>
  </si>
  <si>
    <t>wpisz liczbę podopiecznych</t>
  </si>
  <si>
    <t>wpisz liczbę komitetów</t>
  </si>
  <si>
    <t>wpisz liczbę działalności</t>
  </si>
  <si>
    <t>Pełnienie roli eksperta technicznego w NDT na potrzeby jednostki certyfikującej</t>
  </si>
  <si>
    <t>2 punkty /dzień</t>
  </si>
  <si>
    <t>1 punkt /dzień</t>
  </si>
  <si>
    <t>1 punkt /tydzień</t>
  </si>
  <si>
    <t>1 punkt /prezentacja</t>
  </si>
  <si>
    <t>2 punkty /podopieczny</t>
  </si>
  <si>
    <t>1 punkt /komitet</t>
  </si>
  <si>
    <t>2 punkty /działalność</t>
  </si>
  <si>
    <t>1 punkt  /członkostwo</t>
  </si>
  <si>
    <t>imię i nazwisko, data, podpis Pracodawcy</t>
  </si>
  <si>
    <t>Potwierdzam zgodność powyższych danych ze stanem faktycznym.</t>
  </si>
  <si>
    <t>Dane Pracodawcy:</t>
  </si>
  <si>
    <t>Nr ID:</t>
  </si>
  <si>
    <t>Stopień:</t>
  </si>
  <si>
    <t>Metoda:</t>
  </si>
  <si>
    <t>Imię i nazwisko Wnioskodawcy:</t>
  </si>
  <si>
    <t>UWAGA: NINIEJSZY FORMULARZ PUNKTOWY JEST WAŻNY TYLKO JEŚLI ZOSTAŁ WYPEŁNIONY ELEKTRONICZNIE, A NASTĘPNIE PODPISANY (OBYDWA PODPISY TRADYCYJNE LUB ELEKTRONICZNE).</t>
  </si>
  <si>
    <t>Sporządził</t>
  </si>
  <si>
    <t>Wnioskodawca:</t>
  </si>
  <si>
    <r>
      <rPr>
        <b/>
        <sz val="14"/>
        <color theme="1"/>
        <rFont val="Calibri"/>
        <family val="2"/>
        <charset val="238"/>
        <scheme val="minor"/>
      </rPr>
      <t>CZĘŚĆ A</t>
    </r>
    <r>
      <rPr>
        <sz val="14"/>
        <color theme="1"/>
        <rFont val="Calibri"/>
        <family val="2"/>
        <charset val="238"/>
        <scheme val="minor"/>
      </rPr>
      <t xml:space="preserve">  - UWAGA: WYMAGANE UZYSKANIE MIN. 50 / MAX. 70 PUNKTÓW</t>
    </r>
  </si>
  <si>
    <r>
      <t xml:space="preserve">CZĘŚĆ B </t>
    </r>
    <r>
      <rPr>
        <sz val="14"/>
        <color theme="1"/>
        <rFont val="Calibri"/>
        <family val="2"/>
        <charset val="238"/>
        <scheme val="minor"/>
      </rPr>
      <t>- UWAGA: WYMAGANE UZYSKANIE MIN. 30 / MAX. 50 PUNKTÓW</t>
    </r>
  </si>
  <si>
    <r>
      <t>SUMA PUNKTÓW CZĘŚCI A i B</t>
    </r>
    <r>
      <rPr>
        <sz val="14"/>
        <color theme="1"/>
        <rFont val="Calibri"/>
        <family val="2"/>
        <charset val="238"/>
        <scheme val="minor"/>
      </rPr>
      <t xml:space="preserve"> - UWAGA: WYMAGANE UZYSKANIE MIN. 100 PUNKTÓW</t>
    </r>
  </si>
  <si>
    <t>podpis Wnioskodawcy</t>
  </si>
  <si>
    <t>Ustrukturyzowany system punktów dla recertyfikacji, zał. 2 do zał. 5 CERT-03/PR/01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</si>
</sst>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&quot; dn.&quot;"/>
    <numFmt numFmtId="165" formatCode="0\ &quot; tyg.&quot;"/>
    <numFmt numFmtId="166" formatCode="0\ &quot; prez.&quot;"/>
    <numFmt numFmtId="167" formatCode="0\ &quot; czł.&quot;"/>
    <numFmt numFmtId="168" formatCode="0\ &quot; podop.&quot;"/>
    <numFmt numFmtId="169" formatCode="0\ &quot; kom.&quot;"/>
    <numFmt numFmtId="170" formatCode="0\ &quot;dział.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2">
    <xf numFmtId="0" fontId="0" fillId="0" borderId="0"/>
    <xf numFmtId="0" fontId="7" fillId="4" borderId="11" applyNumberFormat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4" xfId="0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5" fillId="0" borderId="8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164" fontId="4" fillId="2" borderId="7" xfId="0" applyNumberFormat="1" applyFont="1" applyFill="1" applyBorder="1" applyAlignment="1" applyProtection="1">
      <alignment wrapText="1"/>
      <protection locked="0"/>
    </xf>
    <xf numFmtId="165" fontId="4" fillId="2" borderId="7" xfId="0" applyNumberFormat="1" applyFont="1" applyFill="1" applyBorder="1" applyAlignment="1" applyProtection="1">
      <alignment wrapText="1"/>
      <protection locked="0"/>
    </xf>
    <xf numFmtId="166" fontId="4" fillId="2" borderId="6" xfId="0" applyNumberFormat="1" applyFont="1" applyFill="1" applyBorder="1" applyAlignment="1" applyProtection="1">
      <alignment wrapText="1"/>
      <protection locked="0"/>
    </xf>
    <xf numFmtId="167" fontId="4" fillId="2" borderId="6" xfId="0" applyNumberFormat="1" applyFont="1" applyFill="1" applyBorder="1" applyAlignment="1" applyProtection="1">
      <alignment wrapText="1"/>
      <protection locked="0"/>
    </xf>
    <xf numFmtId="168" fontId="4" fillId="2" borderId="6" xfId="0" applyNumberFormat="1" applyFont="1" applyFill="1" applyBorder="1" applyAlignment="1" applyProtection="1">
      <alignment wrapText="1"/>
      <protection locked="0"/>
    </xf>
    <xf numFmtId="169" fontId="4" fillId="2" borderId="6" xfId="0" applyNumberFormat="1" applyFont="1" applyFill="1" applyBorder="1" applyAlignment="1" applyProtection="1">
      <alignment wrapText="1"/>
      <protection locked="0"/>
    </xf>
    <xf numFmtId="170" fontId="4" fillId="2" borderId="6" xfId="0" applyNumberFormat="1" applyFont="1" applyFill="1" applyBorder="1" applyAlignment="1" applyProtection="1">
      <alignment wrapText="1"/>
      <protection locked="0"/>
    </xf>
    <xf numFmtId="0" fontId="0" fillId="0" borderId="8" xfId="0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 applyProtection="1">
      <alignment horizontal="left" wrapText="1"/>
    </xf>
    <xf numFmtId="0" fontId="3" fillId="0" borderId="8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8" fillId="5" borderId="9" xfId="0" applyFont="1" applyFill="1" applyBorder="1" applyAlignment="1">
      <alignment horizontal="center" vertical="center" wrapText="1"/>
    </xf>
    <xf numFmtId="0" fontId="7" fillId="4" borderId="0" xfId="1" applyBorder="1" applyAlignment="1">
      <alignment vertical="center"/>
    </xf>
    <xf numFmtId="0" fontId="7" fillId="4" borderId="12" xfId="1" applyBorder="1" applyAlignment="1">
      <alignment vertical="center"/>
    </xf>
  </cellXfs>
  <cellStyles count="2">
    <cellStyle name="Dane wyjściowe" xfId="1" builtinId="21"/>
    <cellStyle name="Normalny" xfId="0" builtinId="0"/>
  </cellStyles>
  <dxfs count="27">
    <dxf>
      <font>
        <b/>
        <i val="0"/>
        <color rgb="FFFFFF00"/>
      </font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AE28-7246-42B0-AAF1-3CF8E9A65886}">
  <sheetPr>
    <pageSetUpPr fitToPage="1"/>
  </sheetPr>
  <dimension ref="A1:L40"/>
  <sheetViews>
    <sheetView tabSelected="1"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0" sqref="G10"/>
    </sheetView>
  </sheetViews>
  <sheetFormatPr defaultColWidth="21.85546875" defaultRowHeight="16.899999999999999" customHeight="1" x14ac:dyDescent="0.25"/>
  <cols>
    <col min="1" max="1" width="5.7109375" style="4" customWidth="1"/>
    <col min="2" max="2" width="85.42578125" style="4" bestFit="1" customWidth="1"/>
    <col min="3" max="3" width="19.5703125" style="4" customWidth="1"/>
    <col min="4" max="4" width="0.42578125" style="4" hidden="1" customWidth="1"/>
    <col min="5" max="6" width="17.85546875" style="4" bestFit="1" customWidth="1"/>
    <col min="7" max="9" width="21.85546875" style="4" customWidth="1"/>
    <col min="10" max="10" width="21.7109375" style="4" customWidth="1"/>
    <col min="11" max="11" width="21.85546875" style="4" customWidth="1"/>
    <col min="12" max="12" width="31.7109375" style="4" customWidth="1"/>
    <col min="13" max="16384" width="21.85546875" style="4"/>
  </cols>
  <sheetData>
    <row r="1" spans="1:12" ht="16.899999999999999" customHeight="1" x14ac:dyDescent="0.25">
      <c r="B1" s="1" t="s">
        <v>54</v>
      </c>
      <c r="C1" s="13" t="s">
        <v>51</v>
      </c>
      <c r="D1" s="13"/>
      <c r="E1" s="13" t="s">
        <v>53</v>
      </c>
      <c r="F1" s="13" t="s">
        <v>52</v>
      </c>
      <c r="J1" s="42" t="s">
        <v>62</v>
      </c>
      <c r="K1" s="42"/>
      <c r="L1" s="43"/>
    </row>
    <row r="2" spans="1:12" ht="38.450000000000003" customHeight="1" x14ac:dyDescent="0.35">
      <c r="B2" s="8"/>
      <c r="C2" s="14"/>
      <c r="D2" s="8"/>
      <c r="E2" s="14"/>
      <c r="F2" s="15" t="s">
        <v>3</v>
      </c>
    </row>
    <row r="3" spans="1:12" ht="29.45" customHeight="1" thickBot="1" x14ac:dyDescent="0.4">
      <c r="B3" s="6"/>
      <c r="C3" s="6"/>
      <c r="D3" s="6"/>
      <c r="E3" s="6"/>
      <c r="F3" s="6"/>
    </row>
    <row r="4" spans="1:12" ht="57" customHeight="1" thickBot="1" x14ac:dyDescent="0.4">
      <c r="B4" s="12" t="s">
        <v>55</v>
      </c>
      <c r="C4" s="11"/>
      <c r="D4" s="11"/>
      <c r="E4" s="11"/>
      <c r="F4" s="11"/>
      <c r="G4" s="10"/>
      <c r="H4" s="10"/>
      <c r="I4" s="10"/>
      <c r="J4" s="10"/>
      <c r="K4" s="10"/>
      <c r="L4" s="10"/>
    </row>
    <row r="5" spans="1:12" ht="28.9" customHeight="1" thickTop="1" x14ac:dyDescent="0.25"/>
    <row r="6" spans="1:12" ht="51.75" customHeight="1" x14ac:dyDescent="0.25">
      <c r="A6" s="1" t="s">
        <v>0</v>
      </c>
      <c r="B6" s="1" t="s">
        <v>4</v>
      </c>
      <c r="C6" s="1" t="s">
        <v>22</v>
      </c>
      <c r="D6" s="1"/>
      <c r="E6" s="1" t="s">
        <v>23</v>
      </c>
      <c r="F6" s="1" t="s">
        <v>24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25</v>
      </c>
    </row>
    <row r="7" spans="1:12" ht="12.75" customHeight="1" thickBot="1" x14ac:dyDescent="0.3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5"/>
    </row>
    <row r="8" spans="1:12" ht="60" customHeight="1" thickTop="1" thickBot="1" x14ac:dyDescent="0.35">
      <c r="A8" s="10"/>
      <c r="B8" s="38" t="s">
        <v>58</v>
      </c>
      <c r="C8" s="36"/>
      <c r="D8" s="36"/>
      <c r="E8" s="36"/>
      <c r="F8" s="36"/>
      <c r="G8" s="36"/>
      <c r="H8" s="36"/>
      <c r="I8" s="36"/>
      <c r="J8" s="36"/>
      <c r="K8" s="36"/>
      <c r="L8" s="41">
        <f>IF(SUM(G9:K13)&gt;0,IF(SUM(L9:L13)&lt;50,SUM(L9:L13)&amp;" (Wynik - cz. A)"&amp;"
Uwaga: brak wymaganej liczby punktów (min.50) dla Części A",MIN(SUM(L9:L13),70)&amp;" (Wynik - cz.A)"),0)</f>
        <v>0</v>
      </c>
    </row>
    <row r="9" spans="1:12" ht="30.75" customHeight="1" thickTop="1" x14ac:dyDescent="0.25">
      <c r="A9" s="3" t="s">
        <v>1</v>
      </c>
      <c r="B9" s="3" t="s">
        <v>5</v>
      </c>
      <c r="C9" s="3" t="s">
        <v>40</v>
      </c>
      <c r="D9" s="3">
        <v>2</v>
      </c>
      <c r="E9" s="3">
        <v>25</v>
      </c>
      <c r="F9" s="3">
        <v>95</v>
      </c>
      <c r="G9" s="24" t="s">
        <v>33</v>
      </c>
      <c r="H9" s="24" t="s">
        <v>33</v>
      </c>
      <c r="I9" s="24" t="s">
        <v>33</v>
      </c>
      <c r="J9" s="24" t="s">
        <v>33</v>
      </c>
      <c r="K9" s="24" t="s">
        <v>33</v>
      </c>
      <c r="L9" s="3">
        <f>MIN(IF(OR(G9="",LEFT(G9,1)="w"),0,MIN(G9*$D9,$E9))+IF(OR(H9="",LEFT(H9,1)="w"),0,MIN(H9*$D9,$E9))+IF(OR(I9="",LEFT(I9,1)="w"),0,MIN(I9*$D9,$E9))+IF(OR(J9="",LEFT(J9,1)="w"),0,MIN(J9*$D9,$E9))+IF(OR(K9="",LEFT(K9,1)="w"),0,MIN(K9*$D9,$E9)),$F9)</f>
        <v>0</v>
      </c>
    </row>
    <row r="10" spans="1:12" ht="30.75" customHeight="1" x14ac:dyDescent="0.25">
      <c r="A10" s="2" t="s">
        <v>2</v>
      </c>
      <c r="B10" s="2" t="s">
        <v>6</v>
      </c>
      <c r="C10" s="2" t="s">
        <v>41</v>
      </c>
      <c r="D10" s="2">
        <v>1</v>
      </c>
      <c r="E10" s="2">
        <v>5</v>
      </c>
      <c r="F10" s="2">
        <v>15</v>
      </c>
      <c r="G10" s="24" t="s">
        <v>33</v>
      </c>
      <c r="H10" s="24" t="s">
        <v>33</v>
      </c>
      <c r="I10" s="24" t="s">
        <v>33</v>
      </c>
      <c r="J10" s="24" t="s">
        <v>33</v>
      </c>
      <c r="K10" s="24" t="s">
        <v>33</v>
      </c>
      <c r="L10" s="2">
        <f>MIN(IF(OR(G10="",LEFT(G10,1)="w"),0,MIN(G10*$D10,$E10))+IF(OR(H10="",LEFT(H10,1)="w"),0,MIN(H10*$D10,$E10))+IF(OR(I10="",LEFT(I10,1)="w"),0,MIN(I10*$D10,$E10))+IF(OR(J10="",LEFT(J10,1)="w"),0,MIN(J10*$D10,$E10))+IF(OR(K10="",LEFT(K10,1)="w"),0,MIN(K10*$D10,$E10)),$F10)</f>
        <v>0</v>
      </c>
    </row>
    <row r="11" spans="1:12" ht="30.75" customHeight="1" x14ac:dyDescent="0.25">
      <c r="A11" s="2" t="s">
        <v>3</v>
      </c>
      <c r="B11" s="2" t="s">
        <v>7</v>
      </c>
      <c r="C11" s="2" t="s">
        <v>40</v>
      </c>
      <c r="D11" s="2">
        <v>2</v>
      </c>
      <c r="E11" s="2">
        <v>10</v>
      </c>
      <c r="F11" s="2">
        <v>25</v>
      </c>
      <c r="G11" s="24" t="s">
        <v>33</v>
      </c>
      <c r="H11" s="24" t="s">
        <v>33</v>
      </c>
      <c r="I11" s="24" t="s">
        <v>33</v>
      </c>
      <c r="J11" s="24" t="s">
        <v>33</v>
      </c>
      <c r="K11" s="24" t="s">
        <v>33</v>
      </c>
      <c r="L11" s="2">
        <f>MIN(IF(OR(G11="",LEFT(G11,1)="w"),0,MIN(G11*$D11,$E11))+IF(OR(H11="",LEFT(H11,1)="w"),0,MIN(H11*$D11,$E11))+IF(OR(I11="",LEFT(I11,1)="w"),0,MIN(I11*$D11,$E11))+IF(OR(J11="",LEFT(J11,1)="w"),0,MIN(J11*$D11,$E11))+IF(OR(K11="",LEFT(K11,1)="w"),0,MIN(K11*$D11,$E11)),$F11)</f>
        <v>0</v>
      </c>
    </row>
    <row r="12" spans="1:12" ht="30.75" customHeight="1" x14ac:dyDescent="0.25">
      <c r="A12" s="2" t="s">
        <v>10</v>
      </c>
      <c r="B12" s="2" t="s">
        <v>8</v>
      </c>
      <c r="C12" s="2" t="s">
        <v>41</v>
      </c>
      <c r="D12" s="2">
        <v>1</v>
      </c>
      <c r="E12" s="2">
        <v>15</v>
      </c>
      <c r="F12" s="2">
        <v>75</v>
      </c>
      <c r="G12" s="24" t="s">
        <v>33</v>
      </c>
      <c r="H12" s="24" t="s">
        <v>33</v>
      </c>
      <c r="I12" s="24" t="s">
        <v>33</v>
      </c>
      <c r="J12" s="24" t="s">
        <v>33</v>
      </c>
      <c r="K12" s="24" t="s">
        <v>33</v>
      </c>
      <c r="L12" s="2">
        <f>MIN(IF(OR(G12="",LEFT(G12,1)="w"),0,MIN(G12*$D12,$E12))+IF(OR(H12="",LEFT(H12,1)="w"),0,MIN(H12*$D12,$E12))+IF(OR(I12="",LEFT(I12,1)="w"),0,MIN(I12*$D12,$E12))+IF(OR(J12="",LEFT(J12,1)="w"),0,MIN(J12*$D12,$E12))+IF(OR(K12="",LEFT(K12,1)="w"),0,MIN(K12*$D12,$E12)),$F12)</f>
        <v>0</v>
      </c>
    </row>
    <row r="13" spans="1:12" ht="30.75" customHeight="1" x14ac:dyDescent="0.25">
      <c r="A13" s="2" t="s">
        <v>11</v>
      </c>
      <c r="B13" s="2" t="s">
        <v>9</v>
      </c>
      <c r="C13" s="2" t="s">
        <v>42</v>
      </c>
      <c r="D13" s="2">
        <v>1</v>
      </c>
      <c r="E13" s="2">
        <v>15</v>
      </c>
      <c r="F13" s="2">
        <v>60</v>
      </c>
      <c r="G13" s="25" t="s">
        <v>32</v>
      </c>
      <c r="H13" s="25" t="s">
        <v>32</v>
      </c>
      <c r="I13" s="25" t="s">
        <v>32</v>
      </c>
      <c r="J13" s="25" t="s">
        <v>32</v>
      </c>
      <c r="K13" s="25" t="s">
        <v>32</v>
      </c>
      <c r="L13" s="2">
        <f>MIN(IF(OR(G13="",LEFT(G13,1)="w"),0,MIN(G13*$D13,$E13))+IF(OR(H13="",LEFT(H13,1)="w"),0,MIN(H13*$D13,$E13))+IF(OR(I13="",LEFT(I13,1)="w"),0,MIN(I13*$D13,$E13))+IF(OR(J13="",LEFT(J13,1)="w"),0,MIN(J13*$D13,$E13))+IF(OR(K13="",LEFT(K13,1)="w"),0,MIN(K13*$D13,$E13)),$F13)</f>
        <v>0</v>
      </c>
    </row>
    <row r="14" spans="1:12" ht="13.5" customHeight="1" thickBot="1" x14ac:dyDescent="0.3">
      <c r="A14" s="16"/>
      <c r="B14" s="16"/>
      <c r="C14" s="16"/>
      <c r="D14" s="16"/>
      <c r="E14" s="16"/>
      <c r="F14" s="16"/>
      <c r="G14" s="17"/>
      <c r="H14" s="17"/>
      <c r="I14" s="17"/>
      <c r="J14" s="17"/>
      <c r="K14" s="17"/>
    </row>
    <row r="15" spans="1:12" s="33" customFormat="1" ht="60" customHeight="1" thickTop="1" thickBot="1" x14ac:dyDescent="0.35">
      <c r="A15" s="31"/>
      <c r="B15" s="37" t="s">
        <v>59</v>
      </c>
      <c r="C15" s="31"/>
      <c r="D15" s="31"/>
      <c r="E15" s="31"/>
      <c r="F15" s="31"/>
      <c r="G15" s="32"/>
      <c r="H15" s="32"/>
      <c r="I15" s="32"/>
      <c r="J15" s="32"/>
      <c r="K15" s="32"/>
      <c r="L15" s="41">
        <f>IF(SUM(L16:L21)=0,0,IF(SUM(L16:L21)&lt;30,SUM(L16:L21)&amp;" (Wynik - cz. B)
Uwaga: brak wymaganej liczby punktów (min.30) dla Części B",MIN(SUM(L16:L21),50)&amp;" (Wynik - cz.B)"))</f>
        <v>0</v>
      </c>
    </row>
    <row r="16" spans="1:12" ht="30.75" customHeight="1" thickTop="1" x14ac:dyDescent="0.25">
      <c r="A16" s="3" t="s">
        <v>12</v>
      </c>
      <c r="B16" s="3" t="s">
        <v>13</v>
      </c>
      <c r="C16" s="3" t="s">
        <v>41</v>
      </c>
      <c r="D16" s="3">
        <v>1</v>
      </c>
      <c r="E16" s="3">
        <v>2</v>
      </c>
      <c r="F16" s="3">
        <v>10</v>
      </c>
      <c r="G16" s="24" t="s">
        <v>33</v>
      </c>
      <c r="H16" s="24" t="s">
        <v>33</v>
      </c>
      <c r="I16" s="24" t="s">
        <v>33</v>
      </c>
      <c r="J16" s="24" t="s">
        <v>33</v>
      </c>
      <c r="K16" s="24" t="s">
        <v>33</v>
      </c>
      <c r="L16" s="3">
        <f t="shared" ref="L16:L21" si="0">MIN(IF(OR(G16="",LEFT(G16,1)="w"),0,MIN(G16*$D16,$E16))+IF(OR(H16="",LEFT(H16,1)="w"),0,MIN(H16*$D16,$E16))+IF(OR(I16="",LEFT(I16,1)="w"),0,MIN(I16*$D16,$E16))+IF(OR(J16="",LEFT(J16,1)="w"),0,MIN(J16*$D16,$E16))+IF(OR(K16="",LEFT(K16,1)="w"),0,MIN(K16*$D16,$E16)),$F16)</f>
        <v>0</v>
      </c>
    </row>
    <row r="17" spans="1:12" ht="30.75" customHeight="1" x14ac:dyDescent="0.25">
      <c r="A17" s="2" t="s">
        <v>15</v>
      </c>
      <c r="B17" s="2" t="s">
        <v>14</v>
      </c>
      <c r="C17" s="2" t="s">
        <v>43</v>
      </c>
      <c r="D17" s="2">
        <v>1</v>
      </c>
      <c r="E17" s="2">
        <v>3</v>
      </c>
      <c r="F17" s="2">
        <v>15</v>
      </c>
      <c r="G17" s="26" t="s">
        <v>34</v>
      </c>
      <c r="H17" s="26" t="s">
        <v>34</v>
      </c>
      <c r="I17" s="26" t="s">
        <v>34</v>
      </c>
      <c r="J17" s="26" t="s">
        <v>34</v>
      </c>
      <c r="K17" s="26" t="s">
        <v>34</v>
      </c>
      <c r="L17" s="2">
        <f t="shared" si="0"/>
        <v>0</v>
      </c>
    </row>
    <row r="18" spans="1:12" ht="30.75" customHeight="1" x14ac:dyDescent="0.25">
      <c r="A18" s="2" t="s">
        <v>19</v>
      </c>
      <c r="B18" s="2" t="s">
        <v>16</v>
      </c>
      <c r="C18" s="2" t="s">
        <v>47</v>
      </c>
      <c r="D18" s="2">
        <v>1</v>
      </c>
      <c r="E18" s="2">
        <v>2</v>
      </c>
      <c r="F18" s="2">
        <v>5</v>
      </c>
      <c r="G18" s="27" t="s">
        <v>35</v>
      </c>
      <c r="H18" s="27" t="s">
        <v>35</v>
      </c>
      <c r="I18" s="27" t="s">
        <v>35</v>
      </c>
      <c r="J18" s="27" t="s">
        <v>35</v>
      </c>
      <c r="K18" s="27" t="s">
        <v>35</v>
      </c>
      <c r="L18" s="2">
        <f t="shared" si="0"/>
        <v>0</v>
      </c>
    </row>
    <row r="19" spans="1:12" ht="30.75" customHeight="1" x14ac:dyDescent="0.25">
      <c r="A19" s="2" t="s">
        <v>20</v>
      </c>
      <c r="B19" s="2" t="s">
        <v>17</v>
      </c>
      <c r="C19" s="2" t="s">
        <v>44</v>
      </c>
      <c r="D19" s="2">
        <v>2</v>
      </c>
      <c r="E19" s="2">
        <v>10</v>
      </c>
      <c r="F19" s="2">
        <v>40</v>
      </c>
      <c r="G19" s="28" t="s">
        <v>36</v>
      </c>
      <c r="H19" s="28" t="s">
        <v>36</v>
      </c>
      <c r="I19" s="28" t="s">
        <v>36</v>
      </c>
      <c r="J19" s="28" t="s">
        <v>36</v>
      </c>
      <c r="K19" s="28" t="s">
        <v>36</v>
      </c>
      <c r="L19" s="2">
        <f t="shared" si="0"/>
        <v>0</v>
      </c>
    </row>
    <row r="20" spans="1:12" ht="30.75" customHeight="1" x14ac:dyDescent="0.25">
      <c r="A20" s="2" t="s">
        <v>21</v>
      </c>
      <c r="B20" s="2" t="s">
        <v>18</v>
      </c>
      <c r="C20" s="2" t="s">
        <v>45</v>
      </c>
      <c r="D20" s="2">
        <v>1</v>
      </c>
      <c r="E20" s="2">
        <v>3</v>
      </c>
      <c r="F20" s="2">
        <v>15</v>
      </c>
      <c r="G20" s="29" t="s">
        <v>37</v>
      </c>
      <c r="H20" s="29" t="s">
        <v>37</v>
      </c>
      <c r="I20" s="29" t="s">
        <v>37</v>
      </c>
      <c r="J20" s="29" t="s">
        <v>37</v>
      </c>
      <c r="K20" s="29" t="s">
        <v>37</v>
      </c>
      <c r="L20" s="2">
        <f t="shared" si="0"/>
        <v>0</v>
      </c>
    </row>
    <row r="21" spans="1:12" ht="30.75" customHeight="1" x14ac:dyDescent="0.25">
      <c r="A21" s="2" t="s">
        <v>31</v>
      </c>
      <c r="B21" s="2" t="s">
        <v>39</v>
      </c>
      <c r="C21" s="2" t="s">
        <v>46</v>
      </c>
      <c r="D21" s="2">
        <v>2</v>
      </c>
      <c r="E21" s="2">
        <v>10</v>
      </c>
      <c r="F21" s="2">
        <v>40</v>
      </c>
      <c r="G21" s="30" t="s">
        <v>38</v>
      </c>
      <c r="H21" s="30" t="s">
        <v>38</v>
      </c>
      <c r="I21" s="30" t="s">
        <v>38</v>
      </c>
      <c r="J21" s="30" t="s">
        <v>38</v>
      </c>
      <c r="K21" s="30" t="s">
        <v>38</v>
      </c>
      <c r="L21" s="2">
        <f t="shared" si="0"/>
        <v>0</v>
      </c>
    </row>
    <row r="22" spans="1:12" ht="27" customHeight="1" thickBot="1" x14ac:dyDescent="0.3">
      <c r="A22" s="16"/>
      <c r="B22" s="16"/>
      <c r="C22" s="18"/>
      <c r="D22" s="18"/>
      <c r="E22" s="18"/>
      <c r="F22" s="18"/>
      <c r="G22" s="17"/>
      <c r="H22" s="17"/>
      <c r="I22" s="17"/>
      <c r="J22" s="17"/>
      <c r="K22" s="17"/>
    </row>
    <row r="23" spans="1:12" s="33" customFormat="1" ht="60" customHeight="1" thickTop="1" thickBot="1" x14ac:dyDescent="0.35">
      <c r="A23" s="31"/>
      <c r="B23" s="37" t="s">
        <v>60</v>
      </c>
      <c r="C23" s="31"/>
      <c r="D23" s="31"/>
      <c r="E23" s="31"/>
      <c r="F23" s="31"/>
      <c r="G23" s="31"/>
      <c r="H23" s="31"/>
      <c r="I23" s="31"/>
      <c r="J23" s="31"/>
      <c r="K23" s="31"/>
      <c r="L23" s="41">
        <f>IF(SUM(G16:K21)+SUM(G9:K13)&gt;0,IF(MIN(SUM(L9:L13),70)+MIN(SUM(L16:L21),50)&lt;100,MIN(SUM(L9:L13),70)+MIN(SUM(L16:L21),50)&amp;" (Wynik - cz. A i B)
Uwaga: brak wymaganej liczby punktów (min.100) dla Części A i B",IF(MIN(SUM(L9:L13),70)&lt;50,L8,MIN(SUM(L9:L13),70)+MIN(SUM(L16:L21),50)&amp;" (Wynik - cz. A i B)")),0)</f>
        <v>0</v>
      </c>
    </row>
    <row r="24" spans="1:12" ht="16.899999999999999" customHeight="1" thickTop="1" x14ac:dyDescent="0.25">
      <c r="L24" s="34"/>
    </row>
    <row r="26" spans="1:12" ht="16.899999999999999" customHeight="1" x14ac:dyDescent="0.25">
      <c r="B26" s="16"/>
    </row>
    <row r="27" spans="1:12" ht="16.899999999999999" customHeight="1" x14ac:dyDescent="0.25">
      <c r="B27" s="19" t="s">
        <v>56</v>
      </c>
    </row>
    <row r="28" spans="1:12" ht="16.899999999999999" customHeight="1" x14ac:dyDescent="0.25">
      <c r="B28" s="20" t="s">
        <v>57</v>
      </c>
    </row>
    <row r="29" spans="1:12" ht="16.899999999999999" customHeight="1" x14ac:dyDescent="0.25">
      <c r="B29" s="21"/>
    </row>
    <row r="30" spans="1:12" ht="16.899999999999999" customHeight="1" x14ac:dyDescent="0.25">
      <c r="B30" s="21"/>
    </row>
    <row r="31" spans="1:12" ht="16.899999999999999" customHeight="1" x14ac:dyDescent="0.25">
      <c r="B31" s="23"/>
    </row>
    <row r="32" spans="1:12" ht="16.899999999999999" customHeight="1" x14ac:dyDescent="0.25">
      <c r="B32" s="22" t="s">
        <v>61</v>
      </c>
    </row>
    <row r="33" spans="2:2" ht="16.899999999999999" customHeight="1" x14ac:dyDescent="0.25">
      <c r="B33" s="16"/>
    </row>
    <row r="35" spans="2:2" ht="16.899999999999999" customHeight="1" x14ac:dyDescent="0.25">
      <c r="B35" s="1" t="s">
        <v>49</v>
      </c>
    </row>
    <row r="36" spans="2:2" ht="16.899999999999999" customHeight="1" x14ac:dyDescent="0.25">
      <c r="B36" s="5" t="s">
        <v>50</v>
      </c>
    </row>
    <row r="37" spans="2:2" ht="16.899999999999999" customHeight="1" x14ac:dyDescent="0.25">
      <c r="B37" s="7"/>
    </row>
    <row r="38" spans="2:2" ht="16.899999999999999" customHeight="1" x14ac:dyDescent="0.25">
      <c r="B38" s="7"/>
    </row>
    <row r="39" spans="2:2" ht="16.899999999999999" customHeight="1" x14ac:dyDescent="0.25">
      <c r="B39" s="9"/>
    </row>
    <row r="40" spans="2:2" ht="16.899999999999999" customHeight="1" x14ac:dyDescent="0.25">
      <c r="B40" s="3" t="s">
        <v>48</v>
      </c>
    </row>
  </sheetData>
  <sheetProtection algorithmName="SHA-512" hashValue="IleoRnpktj5vljffvvQ2l4XdK6TdC1DNFJgAX8pTn53pFSm4UPLFkY+oxp6OTAVGVrP7+9WL6E3ZQfefp7hNYQ==" saltValue="Vz0S6AHB7uNdvpXZ9WNMSQ==" spinCount="100000" sheet="1" selectLockedCells="1"/>
  <conditionalFormatting sqref="G9:K14">
    <cfRule type="cellIs" dxfId="26" priority="49" operator="equal">
      <formula>"wpisz liczbę dni"</formula>
    </cfRule>
  </conditionalFormatting>
  <conditionalFormatting sqref="G13:K14">
    <cfRule type="cellIs" dxfId="25" priority="48" operator="equal">
      <formula>"wpisz liczbę tygodni"</formula>
    </cfRule>
  </conditionalFormatting>
  <conditionalFormatting sqref="G17:K17">
    <cfRule type="cellIs" dxfId="24" priority="45" operator="equal">
      <formula>"wpisz liczbę prezentacji"</formula>
    </cfRule>
    <cfRule type="cellIs" dxfId="23" priority="46" operator="equal">
      <formula>"wpisz liczbę dni"</formula>
    </cfRule>
  </conditionalFormatting>
  <conditionalFormatting sqref="G18:K18">
    <cfRule type="cellIs" dxfId="22" priority="42" operator="equal">
      <formula>"wpisz liczbę członkostw"</formula>
    </cfRule>
    <cfRule type="cellIs" dxfId="21" priority="43" operator="equal">
      <formula>"wpisz liczbę prezentacji"</formula>
    </cfRule>
    <cfRule type="cellIs" dxfId="20" priority="44" operator="equal">
      <formula>"wpisz liczbę dni"</formula>
    </cfRule>
  </conditionalFormatting>
  <conditionalFormatting sqref="G20:K20">
    <cfRule type="cellIs" dxfId="19" priority="29" operator="equal">
      <formula>"wpisz liczbę komitetów"</formula>
    </cfRule>
    <cfRule type="cellIs" dxfId="18" priority="30" operator="equal">
      <formula>"wpisz liczbę podopiecznych"</formula>
    </cfRule>
    <cfRule type="cellIs" dxfId="17" priority="31" operator="equal">
      <formula>"wpisz liczbę członkostw"</formula>
    </cfRule>
    <cfRule type="cellIs" dxfId="16" priority="32" operator="equal">
      <formula>"wpisz liczbę prezentacji"</formula>
    </cfRule>
    <cfRule type="cellIs" dxfId="15" priority="33" operator="equal">
      <formula>"wpisz liczbę dni"</formula>
    </cfRule>
  </conditionalFormatting>
  <conditionalFormatting sqref="G21:K22">
    <cfRule type="cellIs" dxfId="14" priority="18" operator="equal">
      <formula>"wpisz liczbę działalności"</formula>
    </cfRule>
    <cfRule type="cellIs" dxfId="13" priority="19" operator="equal">
      <formula>"wpisz liczbę komitetów"</formula>
    </cfRule>
    <cfRule type="cellIs" dxfId="12" priority="20" operator="equal">
      <formula>"wpisz liczbę podopiecznych"</formula>
    </cfRule>
    <cfRule type="cellIs" dxfId="11" priority="21" operator="equal">
      <formula>"wpisz liczbę członkostw"</formula>
    </cfRule>
    <cfRule type="cellIs" dxfId="10" priority="22" operator="equal">
      <formula>"wpisz liczbę prezentacji"</formula>
    </cfRule>
    <cfRule type="cellIs" dxfId="9" priority="23" operator="equal">
      <formula>"wpisz liczbę dni"</formula>
    </cfRule>
  </conditionalFormatting>
  <conditionalFormatting sqref="G19:K19">
    <cfRule type="cellIs" dxfId="8" priority="8" operator="equal">
      <formula>"wpisz liczbę podopiecznych"</formula>
    </cfRule>
    <cfRule type="cellIs" dxfId="7" priority="9" operator="equal">
      <formula>"wpisz liczbę członkostw"</formula>
    </cfRule>
    <cfRule type="cellIs" dxfId="6" priority="10" operator="equal">
      <formula>"wpisz liczbę prezentacji"</formula>
    </cfRule>
    <cfRule type="cellIs" dxfId="5" priority="11" operator="equal">
      <formula>"wpisz liczbę dni"</formula>
    </cfRule>
  </conditionalFormatting>
  <conditionalFormatting sqref="L8">
    <cfRule type="expression" dxfId="4" priority="5">
      <formula>RIGHT(L8,2)=" A"</formula>
    </cfRule>
  </conditionalFormatting>
  <conditionalFormatting sqref="L23">
    <cfRule type="expression" dxfId="3" priority="2">
      <formula>RIGHT($L$23,2)=" A"</formula>
    </cfRule>
    <cfRule type="expression" dxfId="2" priority="4">
      <formula>RIGHT(L23,2)=" B"</formula>
    </cfRule>
  </conditionalFormatting>
  <conditionalFormatting sqref="G16:K16">
    <cfRule type="cellIs" dxfId="1" priority="3" operator="equal">
      <formula>"wpisz liczbę dni"</formula>
    </cfRule>
  </conditionalFormatting>
  <conditionalFormatting sqref="L15">
    <cfRule type="expression" dxfId="0" priority="1">
      <formula>RIGHT($L$15,2)=" B"</formula>
    </cfRule>
  </conditionalFormatting>
  <dataValidations count="1">
    <dataValidation type="whole" allowBlank="1" showInputMessage="1" showErrorMessage="1" sqref="G9:K13 G16:K21" xr:uid="{BA4BBA55-E9CA-4E32-9DC0-A866C0760DA4}">
      <formula1>0</formula1>
      <formula2>999999999999999000</formula2>
    </dataValidation>
  </dataValidations>
  <printOptions horizontalCentered="1"/>
  <pageMargins left="0.23622047244094491" right="0.15748031496062992" top="0.55118110236220474" bottom="0.74803149606299213" header="0.31496062992125984" footer="0.31496062992125984"/>
  <pageSetup paperSize="9" scale="47" orientation="landscape" r:id="rId1"/>
  <headerFooter>
    <oddHeader>&amp;L&amp;G&amp;C&amp;"-,Pogrubiony"&amp;12System uznawania punktów do recertyfikacji &amp;UStopnia 3.</oddHeader>
    <oddFooter>&amp;C&amp;12Urząd Dozoru Technicznego Jednostka Certyfikująca Osoby UDT-CERT&amp;R&amp;12strona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Recertyfikacja st. 3.</vt:lpstr>
    </vt:vector>
  </TitlesOfParts>
  <Company>Urząd Dozoru Technicznego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Muszyński</dc:creator>
  <cp:lastModifiedBy>Adam Muszyński</cp:lastModifiedBy>
  <cp:lastPrinted>2024-03-22T11:58:52Z</cp:lastPrinted>
  <dcterms:created xsi:type="dcterms:W3CDTF">2022-11-18T06:42:43Z</dcterms:created>
  <dcterms:modified xsi:type="dcterms:W3CDTF">2025-01-10T08:41:52Z</dcterms:modified>
</cp:coreProperties>
</file>