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vdi2.udt.local\home$\knoras\Pulpit\DOSTĘPNOŚĆ_KN\3_WCAG\3_MARZEC\3_\"/>
    </mc:Choice>
  </mc:AlternateContent>
  <xr:revisionPtr revIDLastSave="0" documentId="13_ncr:1_{7700E00E-8EF0-46B3-B4A0-70E1B38F2777}" xr6:coauthVersionLast="36" xr6:coauthVersionMax="36" xr10:uidLastSave="{00000000-0000-0000-0000-000000000000}"/>
  <workbookProtection workbookAlgorithmName="SHA-512" workbookHashValue="JNyjQ3TYFb/naJNgGgD9N7+o5kxnkJ0fKt3cg4eb11u7SEkFjyXZxf9dp3yCkCMzQy4HEmufdg77cYdwsjlpGQ==" workbookSaltValue="Pj0PvdtdgZXU0MfqDDqFDA==" workbookSpinCount="100000" lockStructure="1"/>
  <bookViews>
    <workbookView xWindow="0" yWindow="0" windowWidth="23040" windowHeight="8490" xr2:uid="{C2770B41-3D41-4346-8C01-97565404C42C}"/>
  </bookViews>
  <sheets>
    <sheet name="Odnowienie st. 1." sheetId="1" r:id="rId1"/>
    <sheet name="Odnowienie st. 2." sheetId="5" r:id="rId2"/>
    <sheet name="Odnowienie st. 3.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7" l="1"/>
  <c r="L18" i="1" l="1"/>
  <c r="L17" i="1"/>
  <c r="L16" i="1"/>
  <c r="L13" i="1"/>
  <c r="L11" i="1"/>
  <c r="L10" i="1"/>
  <c r="L9" i="1"/>
  <c r="L21" i="5"/>
  <c r="L20" i="5"/>
  <c r="L19" i="5"/>
  <c r="L18" i="5"/>
  <c r="L17" i="5"/>
  <c r="L15" i="5" s="1"/>
  <c r="L16" i="5"/>
  <c r="L13" i="5"/>
  <c r="L12" i="5"/>
  <c r="L11" i="5"/>
  <c r="L10" i="5"/>
  <c r="L9" i="5"/>
  <c r="L8" i="1" l="1"/>
  <c r="L8" i="5"/>
  <c r="L23" i="5"/>
  <c r="L23" i="1"/>
  <c r="L15" i="1"/>
  <c r="L21" i="7"/>
  <c r="L20" i="7"/>
  <c r="L19" i="7"/>
  <c r="L18" i="7"/>
  <c r="L17" i="7"/>
  <c r="L16" i="7"/>
  <c r="L13" i="7"/>
  <c r="L12" i="7"/>
  <c r="L11" i="7"/>
  <c r="L10" i="7"/>
  <c r="L9" i="7"/>
  <c r="L23" i="7" l="1"/>
  <c r="L15" i="7"/>
</calcChain>
</file>

<file path=xl/sharedStrings.xml><?xml version="1.0" encoding="utf-8"?>
<sst xmlns="http://schemas.openxmlformats.org/spreadsheetml/2006/main" count="863" uniqueCount="68">
  <si>
    <t>L.p.</t>
  </si>
  <si>
    <t>1.</t>
  </si>
  <si>
    <t>2.</t>
  </si>
  <si>
    <t>3.</t>
  </si>
  <si>
    <t>Aktywność</t>
  </si>
  <si>
    <t>Wykonywanie czynności NDT</t>
  </si>
  <si>
    <t>Ukończenie szkolenia teoretycznego w metodzie</t>
  </si>
  <si>
    <t>Ukończenie szkolenia praktycznego w metodzie</t>
  </si>
  <si>
    <t>Przeprowadzenie szkolenia praktycznego lub teoretycznego z zakresu NDT w rozważanej metodzie</t>
  </si>
  <si>
    <t>Udział w pracach badawczych w dziedzinie NDT lub w inżynierii NDT</t>
  </si>
  <si>
    <t>4.</t>
  </si>
  <si>
    <t>5.</t>
  </si>
  <si>
    <t>6.</t>
  </si>
  <si>
    <t>Udział w seminarium technicznym/referacie z zakresu metody lub techniki</t>
  </si>
  <si>
    <t>Prowadzenie seminarium technicznego/ referatu z zakresu metody lub techniki</t>
  </si>
  <si>
    <t>7.</t>
  </si>
  <si>
    <t>Aktualne indywidualne członkostwo w towarzystwie NDT lub stowarzyszeniu związanym z NDT</t>
  </si>
  <si>
    <t>Nadzór techniczny i mentoring nad personelem NDT/ stażystą w odpowiedniej metodzie</t>
  </si>
  <si>
    <t>Uczestnictwo lub przewodniczenie w komitetach normalizacyjnych i technicznych</t>
  </si>
  <si>
    <t>8.</t>
  </si>
  <si>
    <t>9.</t>
  </si>
  <si>
    <t>10.</t>
  </si>
  <si>
    <t>Punkty przyznawane za aktywność</t>
  </si>
  <si>
    <t>Maksymalna liczba punktów za rok działalności</t>
  </si>
  <si>
    <t>Maksymalna liczba punktów w ciągu 5 lat działalności</t>
  </si>
  <si>
    <t>Uzyskana liczba punktów</t>
  </si>
  <si>
    <t>Nie dotyczy</t>
  </si>
  <si>
    <t>1. rok ważności odnawianej certyfikacji</t>
  </si>
  <si>
    <t>2. rok ważności odnawianej certyfikacji</t>
  </si>
  <si>
    <t>3. rok ważności odnawianej certyfikacji</t>
  </si>
  <si>
    <t>4. rok ważności odnawianej certyfikacji</t>
  </si>
  <si>
    <t>5. rok ważności odnawianej certyfikacji</t>
  </si>
  <si>
    <t>11.</t>
  </si>
  <si>
    <t>wpisz liczbę tygodni</t>
  </si>
  <si>
    <t>wpisz liczbę dni</t>
  </si>
  <si>
    <t>wpisz liczbę prezentacji</t>
  </si>
  <si>
    <t>wpisz liczbę członkostw</t>
  </si>
  <si>
    <t>wpisz liczbę podopiecznych</t>
  </si>
  <si>
    <t>wpisz liczbę komitetów</t>
  </si>
  <si>
    <t>wpisz liczbę działalności</t>
  </si>
  <si>
    <t>Pełnienie roli eksperta technicznego w NDT na potrzeby jednostki certyfikującej</t>
  </si>
  <si>
    <t>2 punkty /dzień</t>
  </si>
  <si>
    <t>1 punkt /dzień</t>
  </si>
  <si>
    <t>1 punkt /tydzień</t>
  </si>
  <si>
    <t>1 punkt /prezentacja</t>
  </si>
  <si>
    <t>1 punkt /członkostwo</t>
  </si>
  <si>
    <t>2 punkty /podopieczny</t>
  </si>
  <si>
    <t>1 punkt /komitet</t>
  </si>
  <si>
    <t>2 punkty /działalność</t>
  </si>
  <si>
    <t>1 punkt  /członkostwo</t>
  </si>
  <si>
    <t>imię i nazwisko, data, podpis Pracodawcy</t>
  </si>
  <si>
    <t>Potwierdzam zgodność powyższych danych ze stanem faktycznym.</t>
  </si>
  <si>
    <t>Dane Wnioskodawcy:</t>
  </si>
  <si>
    <t>Dane Pracodawcy:</t>
  </si>
  <si>
    <t>Imię i nazwisko Wnioskodawcy:</t>
  </si>
  <si>
    <t>Nr ID:</t>
  </si>
  <si>
    <t>Metoda:</t>
  </si>
  <si>
    <t>Stopień:</t>
  </si>
  <si>
    <t>Wnioskodawca:</t>
  </si>
  <si>
    <t>Sporządził</t>
  </si>
  <si>
    <t>UWAGA: NINIEJSZY FORMULARZ PUNKTOWY JEST WAŻNY TYLKO JEŚLI ZOSTAŁ WYPEŁNIONY ELEKTRONICZNIE, A NASTĘPNIE PODPISANY (OBYDWA PODPISY TRADYCYJNE LUB ELEKTRONICZNE).</t>
  </si>
  <si>
    <r>
      <t>CZĘŚĆ A</t>
    </r>
    <r>
      <rPr>
        <sz val="14"/>
        <color theme="1"/>
        <rFont val="Calibri"/>
        <family val="2"/>
        <charset val="238"/>
        <scheme val="minor"/>
      </rPr>
      <t xml:space="preserve"> - UWAGA: WYMAGANE UZYSKANIE MIN. 75 PUNKTÓW</t>
    </r>
  </si>
  <si>
    <t>CZĘŚĆ B</t>
  </si>
  <si>
    <r>
      <t>SUMA PUNKTÓW CZĘŚCI A i B</t>
    </r>
    <r>
      <rPr>
        <sz val="14"/>
        <color theme="1"/>
        <rFont val="Calibri"/>
        <family val="2"/>
        <charset val="238"/>
        <scheme val="minor"/>
      </rPr>
      <t xml:space="preserve"> - UWAGA: WYMAGANE UZYSKANIE MIN. 100 PUNKTÓW</t>
    </r>
  </si>
  <si>
    <r>
      <t>CZĘŚĆ A</t>
    </r>
    <r>
      <rPr>
        <sz val="14"/>
        <color theme="1"/>
        <rFont val="Calibri"/>
        <family val="2"/>
        <charset val="238"/>
        <scheme val="minor"/>
      </rPr>
      <t xml:space="preserve"> - UWAGA: WYMAGANE UZYSKANIE MIN. 50 PUNKTÓW</t>
    </r>
  </si>
  <si>
    <t>podpis Wnioskodawcy</t>
  </si>
  <si>
    <r>
      <t xml:space="preserve">CZĘŚĆ A </t>
    </r>
    <r>
      <rPr>
        <sz val="14"/>
        <color theme="1"/>
        <rFont val="Calibri"/>
        <family val="2"/>
        <charset val="238"/>
        <scheme val="minor"/>
      </rPr>
      <t>- UWAGA: WYMAGANE UZYSKANIE MIN. 50 PUNKTÓW</t>
    </r>
  </si>
  <si>
    <t>Ustrukturyzowany system punktów dla odnowienia, zał. 1 do zał. 5 CERT-03/PR/01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</si>
</sst>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\ &quot; dn.&quot;"/>
    <numFmt numFmtId="165" formatCode="0\ &quot; tyg.&quot;"/>
    <numFmt numFmtId="166" formatCode="0\ &quot; prez.&quot;"/>
    <numFmt numFmtId="167" formatCode="0\ &quot; czł.&quot;"/>
    <numFmt numFmtId="168" formatCode="0\ &quot; podop.&quot;"/>
    <numFmt numFmtId="169" formatCode="0\ &quot; kom.&quot;"/>
    <numFmt numFmtId="170" formatCode="0\ &quot;dział.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4" borderId="14" applyNumberFormat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 applyProtection="1">
      <alignment wrapText="1"/>
      <protection locked="0"/>
    </xf>
    <xf numFmtId="0" fontId="0" fillId="0" borderId="10" xfId="0" applyFont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5" fillId="0" borderId="0" xfId="0" applyFont="1" applyFill="1" applyBorder="1" applyAlignment="1" applyProtection="1">
      <alignment wrapText="1"/>
    </xf>
    <xf numFmtId="0" fontId="1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2" fillId="0" borderId="6" xfId="0" applyFont="1" applyBorder="1" applyAlignment="1" applyProtection="1">
      <alignment horizontal="left" wrapText="1"/>
    </xf>
    <xf numFmtId="0" fontId="0" fillId="0" borderId="6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2" fillId="0" borderId="6" xfId="0" applyFont="1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164" fontId="6" fillId="2" borderId="9" xfId="0" applyNumberFormat="1" applyFont="1" applyFill="1" applyBorder="1" applyAlignment="1" applyProtection="1">
      <alignment wrapText="1"/>
      <protection locked="0"/>
    </xf>
    <xf numFmtId="165" fontId="6" fillId="2" borderId="9" xfId="0" applyNumberFormat="1" applyFont="1" applyFill="1" applyBorder="1" applyAlignment="1" applyProtection="1">
      <alignment wrapText="1"/>
      <protection locked="0"/>
    </xf>
    <xf numFmtId="166" fontId="6" fillId="2" borderId="8" xfId="0" applyNumberFormat="1" applyFont="1" applyFill="1" applyBorder="1" applyAlignment="1" applyProtection="1">
      <alignment wrapText="1"/>
      <protection locked="0"/>
    </xf>
    <xf numFmtId="167" fontId="6" fillId="2" borderId="8" xfId="0" applyNumberFormat="1" applyFont="1" applyFill="1" applyBorder="1" applyAlignment="1" applyProtection="1">
      <alignment wrapText="1"/>
      <protection locked="0"/>
    </xf>
    <xf numFmtId="168" fontId="6" fillId="2" borderId="8" xfId="0" applyNumberFormat="1" applyFont="1" applyFill="1" applyBorder="1" applyAlignment="1" applyProtection="1">
      <alignment wrapText="1"/>
      <protection locked="0"/>
    </xf>
    <xf numFmtId="169" fontId="6" fillId="2" borderId="8" xfId="0" applyNumberFormat="1" applyFont="1" applyFill="1" applyBorder="1" applyAlignment="1" applyProtection="1">
      <alignment wrapText="1"/>
      <protection locked="0"/>
    </xf>
    <xf numFmtId="170" fontId="6" fillId="2" borderId="8" xfId="0" applyNumberFormat="1" applyFont="1" applyFill="1" applyBorder="1" applyAlignment="1" applyProtection="1">
      <alignment wrapText="1"/>
      <protection locked="0"/>
    </xf>
    <xf numFmtId="0" fontId="0" fillId="0" borderId="0" xfId="0" applyBorder="1" applyAlignment="1">
      <alignment vertical="center" wrapText="1"/>
    </xf>
    <xf numFmtId="0" fontId="0" fillId="0" borderId="6" xfId="0" applyBorder="1" applyAlignment="1" applyProtection="1">
      <alignment vertical="center" wrapText="1"/>
    </xf>
    <xf numFmtId="0" fontId="1" fillId="0" borderId="0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7" fillId="4" borderId="0" xfId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</cellXfs>
  <cellStyles count="2">
    <cellStyle name="Dane wyjściowe" xfId="1" builtinId="21"/>
    <cellStyle name="Normalny" xfId="0" builtinId="0"/>
  </cellStyles>
  <dxfs count="103"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1B1B-9228-47EB-8245-A0D3401AF93B}">
  <sheetPr>
    <pageSetUpPr fitToPage="1"/>
  </sheetPr>
  <dimension ref="A1:L40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14" sqref="F14"/>
    </sheetView>
  </sheetViews>
  <sheetFormatPr defaultColWidth="21.85546875" defaultRowHeight="15" x14ac:dyDescent="0.25"/>
  <cols>
    <col min="1" max="1" width="4.28515625" style="4" bestFit="1" customWidth="1"/>
    <col min="2" max="2" width="80.7109375" style="4" customWidth="1"/>
    <col min="3" max="3" width="18.85546875" style="4" customWidth="1"/>
    <col min="4" max="4" width="2.140625" style="4" hidden="1" customWidth="1"/>
    <col min="5" max="6" width="17.85546875" style="4" bestFit="1" customWidth="1"/>
    <col min="7" max="11" width="21.7109375" style="4" customWidth="1"/>
    <col min="12" max="12" width="31.7109375" style="4" customWidth="1"/>
    <col min="13" max="16384" width="21.85546875" style="4"/>
  </cols>
  <sheetData>
    <row r="1" spans="1:12" ht="21.75" customHeight="1" x14ac:dyDescent="0.25">
      <c r="B1" s="1" t="s">
        <v>54</v>
      </c>
      <c r="C1" s="19" t="s">
        <v>55</v>
      </c>
      <c r="D1" s="19"/>
      <c r="E1" s="19" t="s">
        <v>56</v>
      </c>
      <c r="F1" s="19" t="s">
        <v>57</v>
      </c>
      <c r="I1" s="49" t="s">
        <v>67</v>
      </c>
      <c r="J1" s="49"/>
      <c r="K1" s="49"/>
      <c r="L1" s="49"/>
    </row>
    <row r="2" spans="1:12" ht="34.5" customHeight="1" x14ac:dyDescent="0.3">
      <c r="B2" s="25"/>
      <c r="C2" s="26"/>
      <c r="D2" s="26"/>
      <c r="E2" s="26"/>
      <c r="F2" s="24" t="s">
        <v>1</v>
      </c>
    </row>
    <row r="3" spans="1:12" ht="34.15" customHeight="1" thickBot="1" x14ac:dyDescent="0.35">
      <c r="B3" s="5"/>
      <c r="C3" s="5"/>
      <c r="D3" s="5"/>
      <c r="E3" s="5"/>
      <c r="F3" s="5"/>
    </row>
    <row r="4" spans="1:12" ht="53.25" customHeight="1" thickBot="1" x14ac:dyDescent="0.35">
      <c r="B4" s="16" t="s">
        <v>60</v>
      </c>
      <c r="C4" s="9"/>
      <c r="D4" s="10"/>
      <c r="E4" s="10"/>
      <c r="F4" s="10"/>
      <c r="G4" s="11"/>
      <c r="H4" s="11"/>
      <c r="I4" s="11"/>
      <c r="J4" s="11"/>
      <c r="K4" s="11"/>
      <c r="L4" s="11"/>
    </row>
    <row r="5" spans="1:12" ht="30" customHeight="1" thickTop="1" x14ac:dyDescent="0.25"/>
    <row r="6" spans="1:12" ht="51.75" customHeight="1" x14ac:dyDescent="0.25">
      <c r="A6" s="1" t="s">
        <v>0</v>
      </c>
      <c r="B6" s="1" t="s">
        <v>4</v>
      </c>
      <c r="C6" s="1" t="s">
        <v>22</v>
      </c>
      <c r="D6" s="1"/>
      <c r="E6" s="1" t="s">
        <v>23</v>
      </c>
      <c r="F6" s="1" t="s">
        <v>24</v>
      </c>
      <c r="G6" s="1" t="s">
        <v>27</v>
      </c>
      <c r="H6" s="1" t="s">
        <v>28</v>
      </c>
      <c r="I6" s="1" t="s">
        <v>29</v>
      </c>
      <c r="J6" s="1" t="s">
        <v>30</v>
      </c>
      <c r="K6" s="1" t="s">
        <v>31</v>
      </c>
      <c r="L6" s="1" t="s">
        <v>25</v>
      </c>
    </row>
    <row r="7" spans="1:12" ht="12.75" customHeight="1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3"/>
    </row>
    <row r="8" spans="1:12" ht="60" customHeight="1" thickTop="1" thickBot="1" x14ac:dyDescent="0.35">
      <c r="A8" s="11"/>
      <c r="B8" s="17" t="s">
        <v>61</v>
      </c>
      <c r="C8" s="11"/>
      <c r="D8" s="11"/>
      <c r="E8" s="11"/>
      <c r="F8" s="11"/>
      <c r="G8" s="11"/>
      <c r="H8" s="11"/>
      <c r="I8" s="11"/>
      <c r="J8" s="11"/>
      <c r="K8" s="44"/>
      <c r="L8" s="50">
        <f>IF(SUM(G9:K13)&gt;0,IF(SUM(L9:L13)&lt;75,SUM(L9:L13)&amp;" (Wynik - cz. A)
Uwaga: brak wymaganej liczby punktów (min.75) dla Części A",SUM(L9:L13)&amp;" (Wynik - cz.A)"),0)</f>
        <v>0</v>
      </c>
    </row>
    <row r="9" spans="1:12" ht="30.75" customHeight="1" thickTop="1" x14ac:dyDescent="0.25">
      <c r="A9" s="3" t="s">
        <v>1</v>
      </c>
      <c r="B9" s="3" t="s">
        <v>5</v>
      </c>
      <c r="C9" s="3" t="s">
        <v>41</v>
      </c>
      <c r="D9" s="3">
        <v>2</v>
      </c>
      <c r="E9" s="3">
        <v>25</v>
      </c>
      <c r="F9" s="3">
        <v>95</v>
      </c>
      <c r="G9" s="34" t="s">
        <v>34</v>
      </c>
      <c r="H9" s="34" t="s">
        <v>34</v>
      </c>
      <c r="I9" s="34" t="s">
        <v>34</v>
      </c>
      <c r="J9" s="34" t="s">
        <v>34</v>
      </c>
      <c r="K9" s="34" t="s">
        <v>34</v>
      </c>
      <c r="L9" s="3">
        <f>MIN(IF(OR(G9="",LEFT(G9,1)="w"),0,MIN(G9*$D9,$E9))+IF(OR(H9="",LEFT(H9,1)="w"),0,MIN(H9*$D9,$E9))+IF(OR(I9="",LEFT(I9,1)="w"),0,MIN(I9*$D9,$E9))+IF(OR(J9="",LEFT(J9,1)="w"),0,MIN(J9*$D9,$E9))+IF(OR(K9="",LEFT(K9,1)="w"),0,MIN(K9*$D9,$E9)),$F9)</f>
        <v>0</v>
      </c>
    </row>
    <row r="10" spans="1:12" ht="30.75" customHeight="1" x14ac:dyDescent="0.25">
      <c r="A10" s="2" t="s">
        <v>2</v>
      </c>
      <c r="B10" s="2" t="s">
        <v>6</v>
      </c>
      <c r="C10" s="2" t="s">
        <v>42</v>
      </c>
      <c r="D10" s="2">
        <v>1</v>
      </c>
      <c r="E10" s="2">
        <v>5</v>
      </c>
      <c r="F10" s="2">
        <v>15</v>
      </c>
      <c r="G10" s="34" t="s">
        <v>34</v>
      </c>
      <c r="H10" s="34" t="s">
        <v>34</v>
      </c>
      <c r="I10" s="34" t="s">
        <v>34</v>
      </c>
      <c r="J10" s="34" t="s">
        <v>34</v>
      </c>
      <c r="K10" s="34" t="s">
        <v>34</v>
      </c>
      <c r="L10" s="2">
        <f>MIN(IF(OR(G10="",LEFT(G10,1)="w"),0,MIN(G10*$D10,$E10))+IF(OR(H10="",LEFT(H10,1)="w"),0,MIN(H10*$D10,$E10))+IF(OR(I10="",LEFT(I10,1)="w"),0,MIN(I10*$D10,$E10))+IF(OR(J10="",LEFT(J10,1)="w"),0,MIN(J10*$D10,$E10))+IF(OR(K10="",LEFT(K10,1)="w"),0,MIN(K10*$D10,$E10)),$F10)</f>
        <v>0</v>
      </c>
    </row>
    <row r="11" spans="1:12" ht="30.75" customHeight="1" x14ac:dyDescent="0.25">
      <c r="A11" s="2" t="s">
        <v>3</v>
      </c>
      <c r="B11" s="2" t="s">
        <v>7</v>
      </c>
      <c r="C11" s="2" t="s">
        <v>41</v>
      </c>
      <c r="D11" s="2">
        <v>2</v>
      </c>
      <c r="E11" s="2">
        <v>10</v>
      </c>
      <c r="F11" s="2">
        <v>25</v>
      </c>
      <c r="G11" s="34" t="s">
        <v>34</v>
      </c>
      <c r="H11" s="34" t="s">
        <v>34</v>
      </c>
      <c r="I11" s="34" t="s">
        <v>34</v>
      </c>
      <c r="J11" s="34" t="s">
        <v>34</v>
      </c>
      <c r="K11" s="34" t="s">
        <v>34</v>
      </c>
      <c r="L11" s="2">
        <f>MIN(IF(OR(G11="",LEFT(G11,1)="w"),0,MIN(G11*$D11,$E11))+IF(OR(H11="",LEFT(H11,1)="w"),0,MIN(H11*$D11,$E11))+IF(OR(I11="",LEFT(I11,1)="w"),0,MIN(I11*$D11,$E11))+IF(OR(J11="",LEFT(J11,1)="w"),0,MIN(J11*$D11,$E11))+IF(OR(K11="",LEFT(K11,1)="w"),0,MIN(K11*$D11,$E11)),$F11)</f>
        <v>0</v>
      </c>
    </row>
    <row r="12" spans="1:12" ht="30.75" customHeight="1" x14ac:dyDescent="0.25">
      <c r="A12" s="2" t="s">
        <v>10</v>
      </c>
      <c r="B12" s="2" t="s">
        <v>8</v>
      </c>
      <c r="C12" s="2" t="s">
        <v>26</v>
      </c>
      <c r="D12" s="2"/>
      <c r="E12" s="2" t="s">
        <v>26</v>
      </c>
      <c r="F12" s="2" t="s">
        <v>26</v>
      </c>
      <c r="G12" s="51" t="s">
        <v>26</v>
      </c>
      <c r="H12" s="51" t="s">
        <v>26</v>
      </c>
      <c r="I12" s="51" t="s">
        <v>26</v>
      </c>
      <c r="J12" s="51" t="s">
        <v>26</v>
      </c>
      <c r="K12" s="51" t="s">
        <v>26</v>
      </c>
      <c r="L12" s="2" t="s">
        <v>26</v>
      </c>
    </row>
    <row r="13" spans="1:12" ht="30.75" customHeight="1" x14ac:dyDescent="0.25">
      <c r="A13" s="2" t="s">
        <v>11</v>
      </c>
      <c r="B13" s="2" t="s">
        <v>9</v>
      </c>
      <c r="C13" s="2" t="s">
        <v>43</v>
      </c>
      <c r="D13" s="2">
        <v>1</v>
      </c>
      <c r="E13" s="2">
        <v>15</v>
      </c>
      <c r="F13" s="2">
        <v>60</v>
      </c>
      <c r="G13" s="35" t="s">
        <v>33</v>
      </c>
      <c r="H13" s="35" t="s">
        <v>33</v>
      </c>
      <c r="I13" s="35" t="s">
        <v>33</v>
      </c>
      <c r="J13" s="35" t="s">
        <v>33</v>
      </c>
      <c r="K13" s="35" t="s">
        <v>33</v>
      </c>
      <c r="L13" s="2">
        <f>MIN(IF(OR(G13="",LEFT(G13,1)="w"),0,MIN(G13*$D13,$E13))+IF(OR(H13="",LEFT(H13,1)="w"),0,MIN(H13*$D13,$E13))+IF(OR(I13="",LEFT(I13,1)="w"),0,MIN(I13*$D13,$E13))+IF(OR(J13="",LEFT(J13,1)="w"),0,MIN(J13*$D13,$E13))+IF(OR(K13="",LEFT(K13,1)="w"),0,MIN(K13*$D13,$E13)),$F13)</f>
        <v>0</v>
      </c>
    </row>
    <row r="14" spans="1:12" ht="13.5" customHeight="1" thickBot="1" x14ac:dyDescent="0.3">
      <c r="A14" s="27"/>
      <c r="B14" s="27"/>
      <c r="C14" s="27"/>
      <c r="D14" s="27"/>
      <c r="E14" s="27"/>
      <c r="F14" s="27"/>
      <c r="G14" s="28"/>
      <c r="H14" s="28"/>
      <c r="I14" s="28"/>
      <c r="J14" s="28"/>
      <c r="K14" s="28"/>
    </row>
    <row r="15" spans="1:12" ht="60" customHeight="1" thickTop="1" thickBot="1" x14ac:dyDescent="0.35">
      <c r="A15" s="29"/>
      <c r="B15" s="29" t="s">
        <v>62</v>
      </c>
      <c r="C15" s="30"/>
      <c r="D15" s="30"/>
      <c r="E15" s="30"/>
      <c r="F15" s="30"/>
      <c r="G15" s="30"/>
      <c r="H15" s="30"/>
      <c r="I15" s="30"/>
      <c r="J15" s="30"/>
      <c r="K15" s="31"/>
      <c r="L15" s="50">
        <f>IF(SUM(L16:L21)=0,0,SUM(L16:L21)&amp;" (Wynik - cz. B)")</f>
        <v>0</v>
      </c>
    </row>
    <row r="16" spans="1:12" ht="30.75" customHeight="1" thickTop="1" x14ac:dyDescent="0.25">
      <c r="A16" s="3" t="s">
        <v>12</v>
      </c>
      <c r="B16" s="3" t="s">
        <v>13</v>
      </c>
      <c r="C16" s="3" t="s">
        <v>42</v>
      </c>
      <c r="D16" s="3">
        <v>1</v>
      </c>
      <c r="E16" s="3">
        <v>2</v>
      </c>
      <c r="F16" s="3">
        <v>10</v>
      </c>
      <c r="G16" s="34" t="s">
        <v>34</v>
      </c>
      <c r="H16" s="34" t="s">
        <v>34</v>
      </c>
      <c r="I16" s="34" t="s">
        <v>34</v>
      </c>
      <c r="J16" s="34" t="s">
        <v>34</v>
      </c>
      <c r="K16" s="34" t="s">
        <v>34</v>
      </c>
      <c r="L16" s="3">
        <f t="shared" ref="L16:L18" si="0">MIN(IF(OR(G16="",LEFT(G16,1)="w"),0,MIN(G16*$D16,$E16))+IF(OR(H16="",LEFT(H16,1)="w"),0,MIN(H16*$D16,$E16))+IF(OR(I16="",LEFT(I16,1)="w"),0,MIN(I16*$D16,$E16))+IF(OR(J16="",LEFT(J16,1)="w"),0,MIN(J16*$D16,$E16))+IF(OR(K16="",LEFT(K16,1)="w"),0,MIN(K16*$D16,$E16)),$F16)</f>
        <v>0</v>
      </c>
    </row>
    <row r="17" spans="1:12" ht="30.75" customHeight="1" x14ac:dyDescent="0.25">
      <c r="A17" s="2" t="s">
        <v>15</v>
      </c>
      <c r="B17" s="2" t="s">
        <v>14</v>
      </c>
      <c r="C17" s="2" t="s">
        <v>44</v>
      </c>
      <c r="D17" s="2">
        <v>1</v>
      </c>
      <c r="E17" s="2">
        <v>3</v>
      </c>
      <c r="F17" s="2">
        <v>15</v>
      </c>
      <c r="G17" s="36" t="s">
        <v>35</v>
      </c>
      <c r="H17" s="36" t="s">
        <v>35</v>
      </c>
      <c r="I17" s="36" t="s">
        <v>35</v>
      </c>
      <c r="J17" s="36" t="s">
        <v>35</v>
      </c>
      <c r="K17" s="36" t="s">
        <v>35</v>
      </c>
      <c r="L17" s="2">
        <f t="shared" si="0"/>
        <v>0</v>
      </c>
    </row>
    <row r="18" spans="1:12" ht="30.75" customHeight="1" x14ac:dyDescent="0.25">
      <c r="A18" s="2" t="s">
        <v>19</v>
      </c>
      <c r="B18" s="2" t="s">
        <v>16</v>
      </c>
      <c r="C18" s="2" t="s">
        <v>45</v>
      </c>
      <c r="D18" s="2">
        <v>1</v>
      </c>
      <c r="E18" s="2">
        <v>2</v>
      </c>
      <c r="F18" s="2">
        <v>5</v>
      </c>
      <c r="G18" s="37" t="s">
        <v>36</v>
      </c>
      <c r="H18" s="37" t="s">
        <v>36</v>
      </c>
      <c r="I18" s="37" t="s">
        <v>36</v>
      </c>
      <c r="J18" s="37" t="s">
        <v>36</v>
      </c>
      <c r="K18" s="37" t="s">
        <v>36</v>
      </c>
      <c r="L18" s="2">
        <f t="shared" si="0"/>
        <v>0</v>
      </c>
    </row>
    <row r="19" spans="1:12" ht="30.75" customHeight="1" x14ac:dyDescent="0.25">
      <c r="A19" s="2" t="s">
        <v>20</v>
      </c>
      <c r="B19" s="2" t="s">
        <v>17</v>
      </c>
      <c r="C19" s="2" t="s">
        <v>26</v>
      </c>
      <c r="D19" s="2"/>
      <c r="E19" s="2" t="s">
        <v>26</v>
      </c>
      <c r="F19" s="2" t="s">
        <v>26</v>
      </c>
      <c r="G19" s="51" t="s">
        <v>26</v>
      </c>
      <c r="H19" s="51" t="s">
        <v>26</v>
      </c>
      <c r="I19" s="51" t="s">
        <v>26</v>
      </c>
      <c r="J19" s="51" t="s">
        <v>26</v>
      </c>
      <c r="K19" s="51" t="s">
        <v>26</v>
      </c>
      <c r="L19" s="2" t="s">
        <v>26</v>
      </c>
    </row>
    <row r="20" spans="1:12" ht="30.75" customHeight="1" x14ac:dyDescent="0.25">
      <c r="A20" s="2" t="s">
        <v>21</v>
      </c>
      <c r="B20" s="2" t="s">
        <v>18</v>
      </c>
      <c r="C20" s="2" t="s">
        <v>26</v>
      </c>
      <c r="D20" s="2"/>
      <c r="E20" s="2" t="s">
        <v>26</v>
      </c>
      <c r="F20" s="2" t="s">
        <v>26</v>
      </c>
      <c r="G20" s="52" t="s">
        <v>26</v>
      </c>
      <c r="H20" s="52" t="s">
        <v>26</v>
      </c>
      <c r="I20" s="52" t="s">
        <v>26</v>
      </c>
      <c r="J20" s="52" t="s">
        <v>26</v>
      </c>
      <c r="K20" s="52" t="s">
        <v>26</v>
      </c>
      <c r="L20" s="2" t="s">
        <v>26</v>
      </c>
    </row>
    <row r="21" spans="1:12" ht="30.75" customHeight="1" x14ac:dyDescent="0.25">
      <c r="A21" s="2" t="s">
        <v>32</v>
      </c>
      <c r="B21" s="2" t="s">
        <v>40</v>
      </c>
      <c r="C21" s="2" t="s">
        <v>26</v>
      </c>
      <c r="D21" s="2"/>
      <c r="E21" s="2" t="s">
        <v>26</v>
      </c>
      <c r="F21" s="2" t="s">
        <v>26</v>
      </c>
      <c r="G21" s="52" t="s">
        <v>26</v>
      </c>
      <c r="H21" s="52" t="s">
        <v>26</v>
      </c>
      <c r="I21" s="52" t="s">
        <v>26</v>
      </c>
      <c r="J21" s="52" t="s">
        <v>26</v>
      </c>
      <c r="K21" s="52" t="s">
        <v>26</v>
      </c>
      <c r="L21" s="2" t="s">
        <v>26</v>
      </c>
    </row>
    <row r="22" spans="1:12" ht="27" customHeight="1" thickBot="1" x14ac:dyDescent="0.3">
      <c r="A22" s="27"/>
      <c r="B22" s="27"/>
      <c r="C22" s="27"/>
      <c r="D22" s="27"/>
      <c r="E22" s="27"/>
      <c r="F22" s="27"/>
      <c r="G22" s="18"/>
      <c r="H22" s="18"/>
      <c r="I22" s="18"/>
      <c r="J22" s="18"/>
      <c r="K22" s="18"/>
    </row>
    <row r="23" spans="1:12" ht="60" customHeight="1" thickTop="1" thickBot="1" x14ac:dyDescent="0.35">
      <c r="A23" s="30"/>
      <c r="B23" s="29" t="s">
        <v>63</v>
      </c>
      <c r="C23" s="30"/>
      <c r="D23" s="30"/>
      <c r="E23" s="30"/>
      <c r="F23" s="30"/>
      <c r="G23" s="30"/>
      <c r="H23" s="30"/>
      <c r="I23" s="30"/>
      <c r="J23" s="30"/>
      <c r="K23" s="31"/>
      <c r="L23" s="50">
        <f>IF(SUM(G16:K21)+SUM(G9:K13)&gt;0,IF(SUM(L9:L13)+SUM(L16:L21)&lt;100,SUM(L9:L13)+SUM(L16:L21)&amp;" (Wynik - cz. A i B)
Uwaga: brak wymaganej liczby punktów (min.100) dla Części A i B",IF(SUM(L9:L13)&lt;75,L8,SUM(L9:L13)+SUM(L16:L21)&amp;" (Wynik - cz. A i B)")),0)</f>
        <v>0</v>
      </c>
    </row>
    <row r="24" spans="1:12" ht="15.75" thickTop="1" x14ac:dyDescent="0.25"/>
    <row r="27" spans="1:12" x14ac:dyDescent="0.25">
      <c r="B27" s="1" t="s">
        <v>59</v>
      </c>
    </row>
    <row r="28" spans="1:12" ht="22.5" customHeight="1" x14ac:dyDescent="0.25">
      <c r="B28" s="7" t="s">
        <v>58</v>
      </c>
    </row>
    <row r="29" spans="1:12" x14ac:dyDescent="0.25">
      <c r="B29" s="6"/>
    </row>
    <row r="30" spans="1:12" x14ac:dyDescent="0.25">
      <c r="B30" s="6"/>
    </row>
    <row r="31" spans="1:12" x14ac:dyDescent="0.25">
      <c r="B31" s="13"/>
    </row>
    <row r="32" spans="1:12" x14ac:dyDescent="0.25">
      <c r="B32" s="3" t="s">
        <v>65</v>
      </c>
    </row>
    <row r="35" spans="2:2" x14ac:dyDescent="0.25">
      <c r="B35" s="1" t="s">
        <v>51</v>
      </c>
    </row>
    <row r="36" spans="2:2" ht="23.45" customHeight="1" x14ac:dyDescent="0.25">
      <c r="B36" s="7" t="s">
        <v>53</v>
      </c>
    </row>
    <row r="37" spans="2:2" x14ac:dyDescent="0.25">
      <c r="B37" s="8"/>
    </row>
    <row r="38" spans="2:2" x14ac:dyDescent="0.25">
      <c r="B38" s="8"/>
    </row>
    <row r="39" spans="2:2" x14ac:dyDescent="0.25">
      <c r="B39" s="14"/>
    </row>
    <row r="40" spans="2:2" x14ac:dyDescent="0.25">
      <c r="B40" s="3" t="s">
        <v>50</v>
      </c>
    </row>
  </sheetData>
  <sheetProtection selectLockedCells="1"/>
  <conditionalFormatting sqref="G14:K14 G12:K12">
    <cfRule type="cellIs" dxfId="102" priority="30" operator="equal">
      <formula>"wpisz liczbę dni"</formula>
    </cfRule>
  </conditionalFormatting>
  <conditionalFormatting sqref="G14:K14">
    <cfRule type="cellIs" dxfId="101" priority="29" operator="equal">
      <formula>"wpisz liczbę tygodni"</formula>
    </cfRule>
  </conditionalFormatting>
  <conditionalFormatting sqref="G19:K22">
    <cfRule type="cellIs" dxfId="100" priority="22" operator="equal">
      <formula>"wpisz liczbę dni"</formula>
    </cfRule>
  </conditionalFormatting>
  <conditionalFormatting sqref="G9:K11">
    <cfRule type="cellIs" dxfId="99" priority="12" operator="equal">
      <formula>"wpisz liczbę dni"</formula>
    </cfRule>
  </conditionalFormatting>
  <conditionalFormatting sqref="G13:K13">
    <cfRule type="cellIs" dxfId="98" priority="11" operator="equal">
      <formula>"wpisz liczbę dni"</formula>
    </cfRule>
  </conditionalFormatting>
  <conditionalFormatting sqref="G13:K13">
    <cfRule type="cellIs" dxfId="97" priority="10" operator="equal">
      <formula>"wpisz liczbę tygodni"</formula>
    </cfRule>
  </conditionalFormatting>
  <conditionalFormatting sqref="G17:K17">
    <cfRule type="cellIs" dxfId="96" priority="8" operator="equal">
      <formula>"wpisz liczbę prezentacji"</formula>
    </cfRule>
    <cfRule type="cellIs" dxfId="95" priority="9" operator="equal">
      <formula>"wpisz liczbę dni"</formula>
    </cfRule>
  </conditionalFormatting>
  <conditionalFormatting sqref="G18:K18">
    <cfRule type="cellIs" dxfId="94" priority="5" operator="equal">
      <formula>"wpisz liczbę członkostw"</formula>
    </cfRule>
    <cfRule type="cellIs" dxfId="93" priority="6" operator="equal">
      <formula>"wpisz liczbę prezentacji"</formula>
    </cfRule>
    <cfRule type="cellIs" dxfId="92" priority="7" operator="equal">
      <formula>"wpisz liczbę dni"</formula>
    </cfRule>
  </conditionalFormatting>
  <conditionalFormatting sqref="G16:K16">
    <cfRule type="cellIs" dxfId="91" priority="4" operator="equal">
      <formula>"wpisz liczbę dni"</formula>
    </cfRule>
  </conditionalFormatting>
  <conditionalFormatting sqref="L8">
    <cfRule type="expression" dxfId="90" priority="3">
      <formula>RIGHT(L8,2)=" A"</formula>
    </cfRule>
  </conditionalFormatting>
  <conditionalFormatting sqref="L23">
    <cfRule type="expression" dxfId="89" priority="1">
      <formula>RIGHT($L$23,2)=" A"</formula>
    </cfRule>
    <cfRule type="expression" dxfId="88" priority="2">
      <formula>RIGHT(L23,2)=" B"</formula>
    </cfRule>
  </conditionalFormatting>
  <dataValidations count="1">
    <dataValidation type="whole" allowBlank="1" showInputMessage="1" showErrorMessage="1" sqref="G9:K13 G16:K21" xr:uid="{5918FA36-5720-4DDC-B64F-026AEC376435}">
      <formula1>0</formula1>
      <formula2>9999999999999</formula2>
    </dataValidation>
  </dataValidations>
  <printOptions horizontalCentered="1"/>
  <pageMargins left="0.23622047244094491" right="0.15748031496062992" top="0.55118110236220474" bottom="0.74803149606299213" header="0.31496062992125984" footer="0.31496062992125984"/>
  <pageSetup paperSize="9" scale="47" orientation="landscape" r:id="rId1"/>
  <headerFooter>
    <oddHeader>&amp;L&amp;G&amp;C&amp;"-,Pogrubiony"&amp;12System uznawania punktów do Odnowienia &amp;UStopnia 1.</oddHeader>
    <oddFooter>&amp;C&amp;12Urząd Dozoru Technicznego Jednostka Certyfikująca Osoby UDT-CERT&amp;R&amp;12strona &amp;P z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5C265-5AC5-42BB-BCAB-8691F4601950}">
  <sheetPr>
    <pageSetUpPr fitToPage="1"/>
  </sheetPr>
  <dimension ref="A1:L40"/>
  <sheetViews>
    <sheetView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L23" activeCellId="2" sqref="L8 L15 L23"/>
    </sheetView>
  </sheetViews>
  <sheetFormatPr defaultColWidth="21.85546875" defaultRowHeight="15" x14ac:dyDescent="0.25"/>
  <cols>
    <col min="1" max="1" width="4.28515625" style="4" bestFit="1" customWidth="1"/>
    <col min="2" max="2" width="80.7109375" style="4" customWidth="1"/>
    <col min="3" max="3" width="18.7109375" style="4" customWidth="1"/>
    <col min="4" max="4" width="2.5703125" style="4" hidden="1" customWidth="1"/>
    <col min="5" max="6" width="17.85546875" style="4" customWidth="1"/>
    <col min="7" max="8" width="21.85546875" style="4" customWidth="1"/>
    <col min="9" max="9" width="21.7109375" style="4" customWidth="1"/>
    <col min="10" max="11" width="21.85546875" style="4" customWidth="1"/>
    <col min="12" max="12" width="31.7109375" style="4" customWidth="1"/>
    <col min="13" max="16384" width="21.85546875" style="4"/>
  </cols>
  <sheetData>
    <row r="1" spans="1:12" ht="15" customHeight="1" x14ac:dyDescent="0.25">
      <c r="B1" s="1" t="s">
        <v>54</v>
      </c>
      <c r="C1" s="19" t="s">
        <v>55</v>
      </c>
      <c r="D1" s="19"/>
      <c r="E1" s="19" t="s">
        <v>56</v>
      </c>
      <c r="F1" s="19" t="s">
        <v>57</v>
      </c>
      <c r="I1" s="49" t="s">
        <v>67</v>
      </c>
      <c r="J1" s="49"/>
      <c r="K1" s="49"/>
      <c r="L1" s="49"/>
    </row>
    <row r="2" spans="1:12" ht="35.25" customHeight="1" x14ac:dyDescent="0.35">
      <c r="B2" s="22"/>
      <c r="C2" s="21"/>
      <c r="D2" s="21"/>
      <c r="E2" s="21"/>
      <c r="F2" s="23" t="s">
        <v>2</v>
      </c>
    </row>
    <row r="3" spans="1:12" ht="34.15" customHeight="1" thickBot="1" x14ac:dyDescent="0.4">
      <c r="B3" s="12"/>
      <c r="C3" s="12"/>
      <c r="D3" s="12"/>
      <c r="E3" s="12"/>
      <c r="F3" s="12"/>
    </row>
    <row r="4" spans="1:12" ht="53.25" customHeight="1" thickBot="1" x14ac:dyDescent="0.35">
      <c r="B4" s="16" t="s">
        <v>60</v>
      </c>
      <c r="C4" s="9"/>
      <c r="D4" s="10"/>
      <c r="E4" s="10"/>
      <c r="F4" s="10"/>
      <c r="G4" s="11"/>
      <c r="H4" s="11"/>
      <c r="I4" s="11"/>
      <c r="J4" s="11"/>
      <c r="K4" s="11"/>
      <c r="L4" s="11"/>
    </row>
    <row r="5" spans="1:12" ht="30" customHeight="1" thickTop="1" x14ac:dyDescent="0.25"/>
    <row r="6" spans="1:12" ht="51.75" customHeight="1" x14ac:dyDescent="0.25">
      <c r="A6" s="1" t="s">
        <v>0</v>
      </c>
      <c r="B6" s="1" t="s">
        <v>4</v>
      </c>
      <c r="C6" s="1" t="s">
        <v>22</v>
      </c>
      <c r="D6" s="1"/>
      <c r="E6" s="1" t="s">
        <v>23</v>
      </c>
      <c r="F6" s="1" t="s">
        <v>24</v>
      </c>
      <c r="G6" s="1" t="s">
        <v>27</v>
      </c>
      <c r="H6" s="1" t="s">
        <v>28</v>
      </c>
      <c r="I6" s="1" t="s">
        <v>29</v>
      </c>
      <c r="J6" s="1" t="s">
        <v>30</v>
      </c>
      <c r="K6" s="1" t="s">
        <v>31</v>
      </c>
      <c r="L6" s="1" t="s">
        <v>25</v>
      </c>
    </row>
    <row r="7" spans="1:12" ht="12.75" customHeight="1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3"/>
    </row>
    <row r="8" spans="1:12" ht="60" customHeight="1" thickTop="1" thickBot="1" x14ac:dyDescent="0.35">
      <c r="A8" s="11"/>
      <c r="B8" s="10" t="s">
        <v>64</v>
      </c>
      <c r="C8" s="11"/>
      <c r="D8" s="11"/>
      <c r="E8" s="11"/>
      <c r="F8" s="11"/>
      <c r="G8" s="11"/>
      <c r="H8" s="11"/>
      <c r="I8" s="11"/>
      <c r="J8" s="11"/>
      <c r="K8" s="44"/>
      <c r="L8" s="50">
        <f>IF(SUM(G9:K13)&gt;0,IF(SUM(L9:L13)&lt;50,SUM(L9:L13)&amp;" (Wynik - cz. A)
Uwaga: brak wymaganej liczby punktów (min.50) dla Części A",SUM(L9:L13)&amp;" (Wynik - cz.A)"),0)</f>
        <v>0</v>
      </c>
    </row>
    <row r="9" spans="1:12" ht="30.75" customHeight="1" thickTop="1" x14ac:dyDescent="0.25">
      <c r="A9" s="3" t="s">
        <v>1</v>
      </c>
      <c r="B9" s="3" t="s">
        <v>5</v>
      </c>
      <c r="C9" s="3" t="s">
        <v>41</v>
      </c>
      <c r="D9" s="3">
        <v>2</v>
      </c>
      <c r="E9" s="3">
        <v>25</v>
      </c>
      <c r="F9" s="3">
        <v>95</v>
      </c>
      <c r="G9" s="34" t="s">
        <v>34</v>
      </c>
      <c r="H9" s="34" t="s">
        <v>34</v>
      </c>
      <c r="I9" s="34" t="s">
        <v>34</v>
      </c>
      <c r="J9" s="34" t="s">
        <v>34</v>
      </c>
      <c r="K9" s="34" t="s">
        <v>34</v>
      </c>
      <c r="L9" s="3">
        <f>MIN(IF(OR(G9="",LEFT(G9,1)="w"),0,MIN(G9*$D9,$E9))+IF(OR(H9="",LEFT(H9,1)="w"),0,MIN(H9*$D9,$E9))+IF(OR(I9="",LEFT(I9,1)="w"),0,MIN(I9*$D9,$E9))+IF(OR(J9="",LEFT(J9,1)="w"),0,MIN(J9*$D9,$E9))+IF(OR(K9="",LEFT(K9,1)="w"),0,MIN(K9*$D9,$E9)),$F9)</f>
        <v>0</v>
      </c>
    </row>
    <row r="10" spans="1:12" ht="30.75" customHeight="1" x14ac:dyDescent="0.25">
      <c r="A10" s="2" t="s">
        <v>2</v>
      </c>
      <c r="B10" s="2" t="s">
        <v>6</v>
      </c>
      <c r="C10" s="2" t="s">
        <v>42</v>
      </c>
      <c r="D10" s="2">
        <v>1</v>
      </c>
      <c r="E10" s="2">
        <v>5</v>
      </c>
      <c r="F10" s="2">
        <v>15</v>
      </c>
      <c r="G10" s="34" t="s">
        <v>34</v>
      </c>
      <c r="H10" s="34" t="s">
        <v>34</v>
      </c>
      <c r="I10" s="34" t="s">
        <v>34</v>
      </c>
      <c r="J10" s="34" t="s">
        <v>34</v>
      </c>
      <c r="K10" s="34" t="s">
        <v>34</v>
      </c>
      <c r="L10" s="2">
        <f>MIN(IF(OR(G10="",LEFT(G10,1)="w"),0,MIN(G10*$D10,$E10))+IF(OR(H10="",LEFT(H10,1)="w"),0,MIN(H10*$D10,$E10))+IF(OR(I10="",LEFT(I10,1)="w"),0,MIN(I10*$D10,$E10))+IF(OR(J10="",LEFT(J10,1)="w"),0,MIN(J10*$D10,$E10))+IF(OR(K10="",LEFT(K10,1)="w"),0,MIN(K10*$D10,$E10)),$F10)</f>
        <v>0</v>
      </c>
    </row>
    <row r="11" spans="1:12" ht="30.75" customHeight="1" x14ac:dyDescent="0.25">
      <c r="A11" s="2" t="s">
        <v>3</v>
      </c>
      <c r="B11" s="2" t="s">
        <v>7</v>
      </c>
      <c r="C11" s="2" t="s">
        <v>41</v>
      </c>
      <c r="D11" s="2">
        <v>2</v>
      </c>
      <c r="E11" s="2">
        <v>10</v>
      </c>
      <c r="F11" s="2">
        <v>25</v>
      </c>
      <c r="G11" s="34" t="s">
        <v>34</v>
      </c>
      <c r="H11" s="34" t="s">
        <v>34</v>
      </c>
      <c r="I11" s="34" t="s">
        <v>34</v>
      </c>
      <c r="J11" s="34" t="s">
        <v>34</v>
      </c>
      <c r="K11" s="34" t="s">
        <v>34</v>
      </c>
      <c r="L11" s="2">
        <f>MIN(IF(OR(G11="",LEFT(G11,1)="w"),0,MIN(G11*$D11,$E11))+IF(OR(H11="",LEFT(H11,1)="w"),0,MIN(H11*$D11,$E11))+IF(OR(I11="",LEFT(I11,1)="w"),0,MIN(I11*$D11,$E11))+IF(OR(J11="",LEFT(J11,1)="w"),0,MIN(J11*$D11,$E11))+IF(OR(K11="",LEFT(K11,1)="w"),0,MIN(K11*$D11,$E11)),$F11)</f>
        <v>0</v>
      </c>
    </row>
    <row r="12" spans="1:12" ht="30.75" customHeight="1" x14ac:dyDescent="0.25">
      <c r="A12" s="2" t="s">
        <v>10</v>
      </c>
      <c r="B12" s="2" t="s">
        <v>8</v>
      </c>
      <c r="C12" s="2" t="s">
        <v>42</v>
      </c>
      <c r="D12" s="2">
        <v>1</v>
      </c>
      <c r="E12" s="2">
        <v>15</v>
      </c>
      <c r="F12" s="2">
        <v>75</v>
      </c>
      <c r="G12" s="34" t="s">
        <v>34</v>
      </c>
      <c r="H12" s="34" t="s">
        <v>34</v>
      </c>
      <c r="I12" s="34" t="s">
        <v>34</v>
      </c>
      <c r="J12" s="34" t="s">
        <v>34</v>
      </c>
      <c r="K12" s="34" t="s">
        <v>34</v>
      </c>
      <c r="L12" s="2">
        <f>MIN(IF(OR(G12="",LEFT(G12,1)="w"),0,MIN(G12*$D12,$E12))+IF(OR(H12="",LEFT(H12,1)="w"),0,MIN(H12*$D12,$E12))+IF(OR(I12="",LEFT(I12,1)="w"),0,MIN(I12*$D12,$E12))+IF(OR(J12="",LEFT(J12,1)="w"),0,MIN(J12*$D12,$E12))+IF(OR(K12="",LEFT(K12,1)="w"),0,MIN(K12*$D12,$E12)),$F12)</f>
        <v>0</v>
      </c>
    </row>
    <row r="13" spans="1:12" ht="30.75" customHeight="1" x14ac:dyDescent="0.25">
      <c r="A13" s="2" t="s">
        <v>11</v>
      </c>
      <c r="B13" s="2" t="s">
        <v>9</v>
      </c>
      <c r="C13" s="2" t="s">
        <v>43</v>
      </c>
      <c r="D13" s="2">
        <v>1</v>
      </c>
      <c r="E13" s="2">
        <v>15</v>
      </c>
      <c r="F13" s="2">
        <v>60</v>
      </c>
      <c r="G13" s="35" t="s">
        <v>33</v>
      </c>
      <c r="H13" s="35" t="s">
        <v>33</v>
      </c>
      <c r="I13" s="35" t="s">
        <v>33</v>
      </c>
      <c r="J13" s="35" t="s">
        <v>33</v>
      </c>
      <c r="K13" s="35" t="s">
        <v>33</v>
      </c>
      <c r="L13" s="2">
        <f>MIN(IF(OR(G13="",LEFT(G13,1)="w"),0,MIN(G13*$D13,$E13))+IF(OR(H13="",LEFT(H13,1)="w"),0,MIN(H13*$D13,$E13))+IF(OR(I13="",LEFT(I13,1)="w"),0,MIN(I13*$D13,$E13))+IF(OR(J13="",LEFT(J13,1)="w"),0,MIN(J13*$D13,$E13))+IF(OR(K13="",LEFT(K13,1)="w"),0,MIN(K13*$D13,$E13)),$F13)</f>
        <v>0</v>
      </c>
    </row>
    <row r="14" spans="1:12" ht="13.5" customHeight="1" thickBot="1" x14ac:dyDescent="0.3">
      <c r="A14" s="27"/>
      <c r="B14" s="27"/>
      <c r="C14" s="27"/>
      <c r="D14" s="27"/>
      <c r="E14" s="27"/>
      <c r="F14" s="27"/>
      <c r="G14" s="28"/>
      <c r="H14" s="28"/>
      <c r="I14" s="28"/>
      <c r="J14" s="28"/>
      <c r="K14" s="28"/>
    </row>
    <row r="15" spans="1:12" ht="60" customHeight="1" thickTop="1" thickBot="1" x14ac:dyDescent="0.35">
      <c r="A15" s="30"/>
      <c r="B15" s="32" t="s">
        <v>62</v>
      </c>
      <c r="C15" s="30"/>
      <c r="D15" s="30"/>
      <c r="E15" s="30"/>
      <c r="F15" s="30"/>
      <c r="G15" s="30"/>
      <c r="H15" s="30"/>
      <c r="I15" s="30"/>
      <c r="J15" s="30"/>
      <c r="K15" s="31"/>
      <c r="L15" s="50">
        <f>IF(SUM(L16:L21)=0,0,SUM(L16:L21)&amp;" (Wynik - cz. B)")</f>
        <v>0</v>
      </c>
    </row>
    <row r="16" spans="1:12" ht="30.75" customHeight="1" thickTop="1" x14ac:dyDescent="0.25">
      <c r="A16" s="3" t="s">
        <v>12</v>
      </c>
      <c r="B16" s="3" t="s">
        <v>13</v>
      </c>
      <c r="C16" s="3" t="s">
        <v>42</v>
      </c>
      <c r="D16" s="3">
        <v>1</v>
      </c>
      <c r="E16" s="3">
        <v>2</v>
      </c>
      <c r="F16" s="3">
        <v>10</v>
      </c>
      <c r="G16" s="34" t="s">
        <v>34</v>
      </c>
      <c r="H16" s="34" t="s">
        <v>34</v>
      </c>
      <c r="I16" s="34" t="s">
        <v>34</v>
      </c>
      <c r="J16" s="34" t="s">
        <v>34</v>
      </c>
      <c r="K16" s="34" t="s">
        <v>34</v>
      </c>
      <c r="L16" s="3">
        <f t="shared" ref="L16:L21" si="0">MIN(IF(OR(G16="",LEFT(G16,1)="w"),0,MIN(G16*$D16,$E16))+IF(OR(H16="",LEFT(H16,1)="w"),0,MIN(H16*$D16,$E16))+IF(OR(I16="",LEFT(I16,1)="w"),0,MIN(I16*$D16,$E16))+IF(OR(J16="",LEFT(J16,1)="w"),0,MIN(J16*$D16,$E16))+IF(OR(K16="",LEFT(K16,1)="w"),0,MIN(K16*$D16,$E16)),$F16)</f>
        <v>0</v>
      </c>
    </row>
    <row r="17" spans="1:12" ht="30.75" customHeight="1" x14ac:dyDescent="0.25">
      <c r="A17" s="2" t="s">
        <v>15</v>
      </c>
      <c r="B17" s="2" t="s">
        <v>14</v>
      </c>
      <c r="C17" s="2" t="s">
        <v>44</v>
      </c>
      <c r="D17" s="2">
        <v>1</v>
      </c>
      <c r="E17" s="2">
        <v>3</v>
      </c>
      <c r="F17" s="2">
        <v>15</v>
      </c>
      <c r="G17" s="36" t="s">
        <v>35</v>
      </c>
      <c r="H17" s="36" t="s">
        <v>35</v>
      </c>
      <c r="I17" s="36" t="s">
        <v>35</v>
      </c>
      <c r="J17" s="36" t="s">
        <v>35</v>
      </c>
      <c r="K17" s="36" t="s">
        <v>35</v>
      </c>
      <c r="L17" s="2">
        <f t="shared" si="0"/>
        <v>0</v>
      </c>
    </row>
    <row r="18" spans="1:12" ht="30.75" customHeight="1" x14ac:dyDescent="0.25">
      <c r="A18" s="2" t="s">
        <v>19</v>
      </c>
      <c r="B18" s="2" t="s">
        <v>16</v>
      </c>
      <c r="C18" s="2" t="s">
        <v>45</v>
      </c>
      <c r="D18" s="2">
        <v>1</v>
      </c>
      <c r="E18" s="2">
        <v>2</v>
      </c>
      <c r="F18" s="2">
        <v>5</v>
      </c>
      <c r="G18" s="37" t="s">
        <v>36</v>
      </c>
      <c r="H18" s="37" t="s">
        <v>36</v>
      </c>
      <c r="I18" s="37" t="s">
        <v>36</v>
      </c>
      <c r="J18" s="37" t="s">
        <v>36</v>
      </c>
      <c r="K18" s="37" t="s">
        <v>36</v>
      </c>
      <c r="L18" s="2">
        <f t="shared" si="0"/>
        <v>0</v>
      </c>
    </row>
    <row r="19" spans="1:12" ht="30.75" customHeight="1" x14ac:dyDescent="0.25">
      <c r="A19" s="2" t="s">
        <v>20</v>
      </c>
      <c r="B19" s="2" t="s">
        <v>17</v>
      </c>
      <c r="C19" s="2" t="s">
        <v>46</v>
      </c>
      <c r="D19" s="2">
        <v>2</v>
      </c>
      <c r="E19" s="2">
        <v>10</v>
      </c>
      <c r="F19" s="2">
        <v>30</v>
      </c>
      <c r="G19" s="38" t="s">
        <v>37</v>
      </c>
      <c r="H19" s="38" t="s">
        <v>37</v>
      </c>
      <c r="I19" s="38" t="s">
        <v>37</v>
      </c>
      <c r="J19" s="38" t="s">
        <v>37</v>
      </c>
      <c r="K19" s="38" t="s">
        <v>37</v>
      </c>
      <c r="L19" s="2">
        <f t="shared" si="0"/>
        <v>0</v>
      </c>
    </row>
    <row r="20" spans="1:12" ht="30.75" customHeight="1" x14ac:dyDescent="0.25">
      <c r="A20" s="2" t="s">
        <v>21</v>
      </c>
      <c r="B20" s="2" t="s">
        <v>18</v>
      </c>
      <c r="C20" s="2" t="s">
        <v>47</v>
      </c>
      <c r="D20" s="2">
        <v>1</v>
      </c>
      <c r="E20" s="2">
        <v>3</v>
      </c>
      <c r="F20" s="2">
        <v>15</v>
      </c>
      <c r="G20" s="39" t="s">
        <v>38</v>
      </c>
      <c r="H20" s="39" t="s">
        <v>38</v>
      </c>
      <c r="I20" s="39" t="s">
        <v>38</v>
      </c>
      <c r="J20" s="39" t="s">
        <v>38</v>
      </c>
      <c r="K20" s="39" t="s">
        <v>38</v>
      </c>
      <c r="L20" s="2">
        <f t="shared" si="0"/>
        <v>0</v>
      </c>
    </row>
    <row r="21" spans="1:12" ht="30.75" customHeight="1" x14ac:dyDescent="0.25">
      <c r="A21" s="2" t="s">
        <v>32</v>
      </c>
      <c r="B21" s="2" t="s">
        <v>40</v>
      </c>
      <c r="C21" s="2" t="s">
        <v>48</v>
      </c>
      <c r="D21" s="2">
        <v>2</v>
      </c>
      <c r="E21" s="2">
        <v>10</v>
      </c>
      <c r="F21" s="2">
        <v>30</v>
      </c>
      <c r="G21" s="40" t="s">
        <v>39</v>
      </c>
      <c r="H21" s="40" t="s">
        <v>39</v>
      </c>
      <c r="I21" s="40" t="s">
        <v>39</v>
      </c>
      <c r="J21" s="40" t="s">
        <v>39</v>
      </c>
      <c r="K21" s="40" t="s">
        <v>39</v>
      </c>
      <c r="L21" s="2">
        <f t="shared" si="0"/>
        <v>0</v>
      </c>
    </row>
    <row r="22" spans="1:12" ht="27" customHeight="1" thickBot="1" x14ac:dyDescent="0.3">
      <c r="A22" s="27"/>
      <c r="B22" s="27"/>
      <c r="C22" s="33"/>
      <c r="D22" s="33"/>
      <c r="E22" s="33"/>
      <c r="F22" s="33"/>
      <c r="G22" s="28"/>
      <c r="H22" s="28"/>
      <c r="I22" s="28"/>
      <c r="J22" s="28"/>
      <c r="K22" s="28"/>
    </row>
    <row r="23" spans="1:12" ht="59.25" customHeight="1" thickTop="1" thickBot="1" x14ac:dyDescent="0.35">
      <c r="A23" s="30"/>
      <c r="B23" s="32" t="s">
        <v>63</v>
      </c>
      <c r="C23" s="30"/>
      <c r="D23" s="30"/>
      <c r="E23" s="30"/>
      <c r="F23" s="30"/>
      <c r="G23" s="30"/>
      <c r="H23" s="30"/>
      <c r="I23" s="30"/>
      <c r="J23" s="30"/>
      <c r="K23" s="30"/>
      <c r="L23" s="50">
        <f>IF(SUM(G16:K21)+SUM(G9:K13)&gt;0,IF(SUM(L9:L13)+SUM(L16:L21)&lt;100,SUM(L9:L13)+SUM(L16:L21)&amp;" (Wynik - cz. A i B)
Uwaga: brak wymaganej liczby punktów (min.100) dla Części A i B",IF(SUM(L9:L13)&lt;50,L8,SUM(L9:L13)+SUM(L16:L21)&amp;" (Wynik - cz. A i B)")),0)</f>
        <v>0</v>
      </c>
    </row>
    <row r="24" spans="1:12" ht="15.75" thickTop="1" x14ac:dyDescent="0.25"/>
    <row r="27" spans="1:12" x14ac:dyDescent="0.25">
      <c r="B27" s="1" t="s">
        <v>52</v>
      </c>
    </row>
    <row r="28" spans="1:12" x14ac:dyDescent="0.25">
      <c r="B28" s="6"/>
    </row>
    <row r="29" spans="1:12" x14ac:dyDescent="0.25">
      <c r="B29" s="6"/>
    </row>
    <row r="30" spans="1:12" x14ac:dyDescent="0.25">
      <c r="B30" s="6"/>
    </row>
    <row r="31" spans="1:12" x14ac:dyDescent="0.25">
      <c r="B31" s="13"/>
    </row>
    <row r="32" spans="1:12" x14ac:dyDescent="0.25">
      <c r="B32" s="3" t="s">
        <v>65</v>
      </c>
    </row>
    <row r="35" spans="2:2" x14ac:dyDescent="0.25">
      <c r="B35" s="1" t="s">
        <v>51</v>
      </c>
    </row>
    <row r="36" spans="2:2" ht="24" customHeight="1" x14ac:dyDescent="0.25">
      <c r="B36" s="7" t="s">
        <v>53</v>
      </c>
    </row>
    <row r="37" spans="2:2" x14ac:dyDescent="0.25">
      <c r="B37" s="8"/>
    </row>
    <row r="38" spans="2:2" x14ac:dyDescent="0.25">
      <c r="B38" s="8"/>
    </row>
    <row r="39" spans="2:2" x14ac:dyDescent="0.25">
      <c r="B39" s="8"/>
    </row>
    <row r="40" spans="2:2" x14ac:dyDescent="0.25">
      <c r="B40" s="15" t="s">
        <v>50</v>
      </c>
    </row>
  </sheetData>
  <sheetProtection selectLockedCells="1"/>
  <conditionalFormatting sqref="G14:K14">
    <cfRule type="cellIs" dxfId="87" priority="92" operator="equal">
      <formula>"wpisz liczbę dni"</formula>
    </cfRule>
  </conditionalFormatting>
  <conditionalFormatting sqref="G14:K14">
    <cfRule type="cellIs" dxfId="86" priority="91" operator="equal">
      <formula>"wpisz liczbę tygodni"</formula>
    </cfRule>
  </conditionalFormatting>
  <conditionalFormatting sqref="G22">
    <cfRule type="cellIs" dxfId="85" priority="60" operator="equal">
      <formula>"wpisz liczbę działalności"</formula>
    </cfRule>
    <cfRule type="cellIs" dxfId="84" priority="61" operator="equal">
      <formula>"wpisz liczbę komitetów"</formula>
    </cfRule>
    <cfRule type="cellIs" dxfId="83" priority="62" operator="equal">
      <formula>"wpisz liczbę podopiecznych"</formula>
    </cfRule>
    <cfRule type="cellIs" dxfId="82" priority="63" operator="equal">
      <formula>"wpisz liczbę członkostw"</formula>
    </cfRule>
    <cfRule type="cellIs" dxfId="81" priority="64" operator="equal">
      <formula>"wpisz liczbę prezentacji"</formula>
    </cfRule>
    <cfRule type="cellIs" dxfId="80" priority="65" operator="equal">
      <formula>"wpisz liczbę dni"</formula>
    </cfRule>
  </conditionalFormatting>
  <conditionalFormatting sqref="H22:I22">
    <cfRule type="cellIs" dxfId="79" priority="54" operator="equal">
      <formula>"wpisz liczbę działalności"</formula>
    </cfRule>
    <cfRule type="cellIs" dxfId="78" priority="55" operator="equal">
      <formula>"wpisz liczbę komitetów"</formula>
    </cfRule>
    <cfRule type="cellIs" dxfId="77" priority="56" operator="equal">
      <formula>"wpisz liczbę podopiecznych"</formula>
    </cfRule>
    <cfRule type="cellIs" dxfId="76" priority="57" operator="equal">
      <formula>"wpisz liczbę członkostw"</formula>
    </cfRule>
    <cfRule type="cellIs" dxfId="75" priority="58" operator="equal">
      <formula>"wpisz liczbę prezentacji"</formula>
    </cfRule>
    <cfRule type="cellIs" dxfId="74" priority="59" operator="equal">
      <formula>"wpisz liczbę dni"</formula>
    </cfRule>
  </conditionalFormatting>
  <conditionalFormatting sqref="J22:K22">
    <cfRule type="cellIs" dxfId="73" priority="30" operator="equal">
      <formula>"wpisz liczbę działalności"</formula>
    </cfRule>
    <cfRule type="cellIs" dxfId="72" priority="31" operator="equal">
      <formula>"wpisz liczbę komitetów"</formula>
    </cfRule>
    <cfRule type="cellIs" dxfId="71" priority="32" operator="equal">
      <formula>"wpisz liczbę podopiecznych"</formula>
    </cfRule>
    <cfRule type="cellIs" dxfId="70" priority="33" operator="equal">
      <formula>"wpisz liczbę członkostw"</formula>
    </cfRule>
    <cfRule type="cellIs" dxfId="69" priority="34" operator="equal">
      <formula>"wpisz liczbę prezentacji"</formula>
    </cfRule>
    <cfRule type="cellIs" dxfId="68" priority="35" operator="equal">
      <formula>"wpisz liczbę dni"</formula>
    </cfRule>
  </conditionalFormatting>
  <conditionalFormatting sqref="G9:K12">
    <cfRule type="cellIs" dxfId="67" priority="27" operator="equal">
      <formula>"wpisz liczbę dni"</formula>
    </cfRule>
  </conditionalFormatting>
  <conditionalFormatting sqref="G13:K13">
    <cfRule type="cellIs" dxfId="66" priority="26" operator="equal">
      <formula>"wpisz liczbę dni"</formula>
    </cfRule>
  </conditionalFormatting>
  <conditionalFormatting sqref="G13:K13">
    <cfRule type="cellIs" dxfId="65" priority="25" operator="equal">
      <formula>"wpisz liczbę tygodni"</formula>
    </cfRule>
  </conditionalFormatting>
  <conditionalFormatting sqref="G17:K17">
    <cfRule type="cellIs" dxfId="64" priority="23" operator="equal">
      <formula>"wpisz liczbę prezentacji"</formula>
    </cfRule>
    <cfRule type="cellIs" dxfId="63" priority="24" operator="equal">
      <formula>"wpisz liczbę dni"</formula>
    </cfRule>
  </conditionalFormatting>
  <conditionalFormatting sqref="G18:K18">
    <cfRule type="cellIs" dxfId="62" priority="20" operator="equal">
      <formula>"wpisz liczbę członkostw"</formula>
    </cfRule>
    <cfRule type="cellIs" dxfId="61" priority="21" operator="equal">
      <formula>"wpisz liczbę prezentacji"</formula>
    </cfRule>
    <cfRule type="cellIs" dxfId="60" priority="22" operator="equal">
      <formula>"wpisz liczbę dni"</formula>
    </cfRule>
  </conditionalFormatting>
  <conditionalFormatting sqref="G20:K20">
    <cfRule type="cellIs" dxfId="59" priority="15" operator="equal">
      <formula>"wpisz liczbę komitetów"</formula>
    </cfRule>
    <cfRule type="cellIs" dxfId="58" priority="16" operator="equal">
      <formula>"wpisz liczbę podopiecznych"</formula>
    </cfRule>
    <cfRule type="cellIs" dxfId="57" priority="17" operator="equal">
      <formula>"wpisz liczbę członkostw"</formula>
    </cfRule>
    <cfRule type="cellIs" dxfId="56" priority="18" operator="equal">
      <formula>"wpisz liczbę prezentacji"</formula>
    </cfRule>
    <cfRule type="cellIs" dxfId="55" priority="19" operator="equal">
      <formula>"wpisz liczbę dni"</formula>
    </cfRule>
  </conditionalFormatting>
  <conditionalFormatting sqref="G21:K21">
    <cfRule type="cellIs" dxfId="54" priority="9" operator="equal">
      <formula>"wpisz liczbę działalności"</formula>
    </cfRule>
    <cfRule type="cellIs" dxfId="53" priority="10" operator="equal">
      <formula>"wpisz liczbę komitetów"</formula>
    </cfRule>
    <cfRule type="cellIs" dxfId="52" priority="11" operator="equal">
      <formula>"wpisz liczbę podopiecznych"</formula>
    </cfRule>
    <cfRule type="cellIs" dxfId="51" priority="12" operator="equal">
      <formula>"wpisz liczbę członkostw"</formula>
    </cfRule>
    <cfRule type="cellIs" dxfId="50" priority="13" operator="equal">
      <formula>"wpisz liczbę prezentacji"</formula>
    </cfRule>
    <cfRule type="cellIs" dxfId="49" priority="14" operator="equal">
      <formula>"wpisz liczbę dni"</formula>
    </cfRule>
  </conditionalFormatting>
  <conditionalFormatting sqref="G19:K19">
    <cfRule type="cellIs" dxfId="48" priority="5" operator="equal">
      <formula>"wpisz liczbę podopiecznych"</formula>
    </cfRule>
    <cfRule type="cellIs" dxfId="47" priority="6" operator="equal">
      <formula>"wpisz liczbę członkostw"</formula>
    </cfRule>
    <cfRule type="cellIs" dxfId="46" priority="7" operator="equal">
      <formula>"wpisz liczbę prezentacji"</formula>
    </cfRule>
    <cfRule type="cellIs" dxfId="45" priority="8" operator="equal">
      <formula>"wpisz liczbę dni"</formula>
    </cfRule>
  </conditionalFormatting>
  <conditionalFormatting sqref="G16:K16">
    <cfRule type="cellIs" dxfId="44" priority="4" operator="equal">
      <formula>"wpisz liczbę dni"</formula>
    </cfRule>
  </conditionalFormatting>
  <conditionalFormatting sqref="L8">
    <cfRule type="expression" dxfId="43" priority="3">
      <formula>RIGHT(L8,2)=" A"</formula>
    </cfRule>
  </conditionalFormatting>
  <conditionalFormatting sqref="L23">
    <cfRule type="expression" dxfId="42" priority="1">
      <formula>RIGHT($L$23,2)=" A"</formula>
    </cfRule>
    <cfRule type="expression" dxfId="41" priority="2">
      <formula>RIGHT(L23,2)=" B"</formula>
    </cfRule>
  </conditionalFormatting>
  <dataValidations count="1">
    <dataValidation type="whole" allowBlank="1" showInputMessage="1" showErrorMessage="1" sqref="G9:K13 G16:K21" xr:uid="{55DF9141-D361-4A60-9261-5E258261E5F5}">
      <formula1>0</formula1>
      <formula2>9999999999</formula2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47" orientation="landscape" r:id="rId1"/>
  <headerFooter>
    <oddHeader>&amp;L&amp;G&amp;C&amp;"-,Pogrubiony"&amp;12System uznawania punktów do Odnowienia &amp;UStopnia 2.</oddHeader>
    <oddFooter>&amp;C&amp;12Urząd Dozoru Technicznego Jednostka Certyfikująca Osoby UDT-CERT&amp;R&amp;12strona &amp;P z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AE28-7246-42B0-AAF1-3CF8E9A65886}">
  <sheetPr>
    <pageSetUpPr fitToPage="1"/>
  </sheetPr>
  <dimension ref="A1:L40"/>
  <sheetViews>
    <sheetView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L23" activeCellId="2" sqref="L8 L15 L23"/>
    </sheetView>
  </sheetViews>
  <sheetFormatPr defaultColWidth="21.85546875" defaultRowHeight="16.899999999999999" customHeight="1" x14ac:dyDescent="0.25"/>
  <cols>
    <col min="1" max="1" width="4.28515625" style="4" customWidth="1"/>
    <col min="2" max="2" width="80.7109375" style="4" customWidth="1"/>
    <col min="3" max="3" width="18.7109375" style="4" customWidth="1"/>
    <col min="4" max="4" width="5.42578125" style="4" hidden="1" customWidth="1"/>
    <col min="5" max="6" width="17.85546875" style="4" bestFit="1" customWidth="1"/>
    <col min="7" max="11" width="21.85546875" style="4" customWidth="1"/>
    <col min="12" max="12" width="31.7109375" style="4" customWidth="1"/>
    <col min="13" max="16384" width="21.85546875" style="4"/>
  </cols>
  <sheetData>
    <row r="1" spans="1:12" ht="15" customHeight="1" x14ac:dyDescent="0.25">
      <c r="B1" s="1" t="s">
        <v>54</v>
      </c>
      <c r="C1" s="19" t="s">
        <v>55</v>
      </c>
      <c r="D1" s="19"/>
      <c r="E1" s="19" t="s">
        <v>56</v>
      </c>
      <c r="F1" s="19" t="s">
        <v>57</v>
      </c>
      <c r="I1" s="49" t="s">
        <v>67</v>
      </c>
      <c r="J1" s="49"/>
      <c r="K1" s="49"/>
      <c r="L1" s="49"/>
    </row>
    <row r="2" spans="1:12" ht="35.25" customHeight="1" x14ac:dyDescent="0.35">
      <c r="B2" s="22"/>
      <c r="C2" s="21"/>
      <c r="D2" s="20"/>
      <c r="E2" s="21"/>
      <c r="F2" s="23" t="s">
        <v>3</v>
      </c>
    </row>
    <row r="3" spans="1:12" ht="34.5" customHeight="1" thickBot="1" x14ac:dyDescent="0.4">
      <c r="B3" s="12"/>
      <c r="C3" s="12"/>
      <c r="D3" s="12"/>
      <c r="E3" s="12"/>
      <c r="F3" s="12"/>
    </row>
    <row r="4" spans="1:12" ht="53.25" customHeight="1" thickBot="1" x14ac:dyDescent="0.35">
      <c r="B4" s="16" t="s">
        <v>60</v>
      </c>
      <c r="C4" s="9"/>
      <c r="D4" s="10"/>
      <c r="E4" s="10"/>
      <c r="F4" s="10"/>
      <c r="G4" s="11"/>
      <c r="H4" s="11"/>
      <c r="I4" s="11"/>
      <c r="J4" s="11"/>
      <c r="K4" s="11"/>
      <c r="L4" s="11"/>
    </row>
    <row r="5" spans="1:12" ht="30" customHeight="1" thickTop="1" x14ac:dyDescent="0.25"/>
    <row r="6" spans="1:12" ht="51.75" customHeight="1" x14ac:dyDescent="0.25">
      <c r="A6" s="1" t="s">
        <v>0</v>
      </c>
      <c r="B6" s="1" t="s">
        <v>4</v>
      </c>
      <c r="C6" s="1" t="s">
        <v>22</v>
      </c>
      <c r="D6" s="1"/>
      <c r="E6" s="1" t="s">
        <v>23</v>
      </c>
      <c r="F6" s="1" t="s">
        <v>24</v>
      </c>
      <c r="G6" s="1" t="s">
        <v>27</v>
      </c>
      <c r="H6" s="1" t="s">
        <v>28</v>
      </c>
      <c r="I6" s="1" t="s">
        <v>29</v>
      </c>
      <c r="J6" s="1" t="s">
        <v>30</v>
      </c>
      <c r="K6" s="1" t="s">
        <v>31</v>
      </c>
      <c r="L6" s="1" t="s">
        <v>25</v>
      </c>
    </row>
    <row r="7" spans="1:12" ht="12.75" customHeight="1" thickBot="1" x14ac:dyDescent="0.3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3"/>
    </row>
    <row r="8" spans="1:12" s="41" customFormat="1" ht="60" customHeight="1" thickTop="1" thickBot="1" x14ac:dyDescent="0.35">
      <c r="A8" s="45"/>
      <c r="B8" s="10" t="s">
        <v>66</v>
      </c>
      <c r="C8" s="45"/>
      <c r="D8" s="45"/>
      <c r="E8" s="45"/>
      <c r="F8" s="45"/>
      <c r="G8" s="45"/>
      <c r="H8" s="45"/>
      <c r="I8" s="45"/>
      <c r="J8" s="45"/>
      <c r="K8" s="46"/>
      <c r="L8" s="50">
        <f>IF(SUM(G9:K13)&gt;0,IF(SUM(L9:L13)&lt;50,SUM(L9:L13)&amp;" (Wynik - cz. A)
Uwaga: brak wymaganej liczby punktów (min.50) dla Części A",SUM(L9:L13)&amp;" (Wynik - cz.A)"),0)</f>
        <v>0</v>
      </c>
    </row>
    <row r="9" spans="1:12" ht="30.75" customHeight="1" thickTop="1" x14ac:dyDescent="0.25">
      <c r="A9" s="3" t="s">
        <v>1</v>
      </c>
      <c r="B9" s="3" t="s">
        <v>5</v>
      </c>
      <c r="C9" s="3" t="s">
        <v>41</v>
      </c>
      <c r="D9" s="3">
        <v>2</v>
      </c>
      <c r="E9" s="3">
        <v>25</v>
      </c>
      <c r="F9" s="3">
        <v>95</v>
      </c>
      <c r="G9" s="34" t="s">
        <v>34</v>
      </c>
      <c r="H9" s="34" t="s">
        <v>34</v>
      </c>
      <c r="I9" s="34" t="s">
        <v>34</v>
      </c>
      <c r="J9" s="34" t="s">
        <v>34</v>
      </c>
      <c r="K9" s="34" t="s">
        <v>34</v>
      </c>
      <c r="L9" s="3">
        <f>MIN(IF(OR(G9="",LEFT(G9,1)="w"),0,MIN(G9*$D9,$E9))+IF(OR(H9="",LEFT(H9,1)="w"),0,MIN(H9*$D9,$E9))+IF(OR(I9="",LEFT(I9,1)="w"),0,MIN(I9*$D9,$E9))+IF(OR(J9="",LEFT(J9,1)="w"),0,MIN(J9*$D9,$E9))+IF(OR(K9="",LEFT(K9,1)="w"),0,MIN(K9*$D9,$E9)),$F9)</f>
        <v>0</v>
      </c>
    </row>
    <row r="10" spans="1:12" ht="30.75" customHeight="1" x14ac:dyDescent="0.25">
      <c r="A10" s="2" t="s">
        <v>2</v>
      </c>
      <c r="B10" s="2" t="s">
        <v>6</v>
      </c>
      <c r="C10" s="2" t="s">
        <v>42</v>
      </c>
      <c r="D10" s="2">
        <v>1</v>
      </c>
      <c r="E10" s="2">
        <v>5</v>
      </c>
      <c r="F10" s="2">
        <v>15</v>
      </c>
      <c r="G10" s="34" t="s">
        <v>34</v>
      </c>
      <c r="H10" s="34" t="s">
        <v>34</v>
      </c>
      <c r="I10" s="34" t="s">
        <v>34</v>
      </c>
      <c r="J10" s="34" t="s">
        <v>34</v>
      </c>
      <c r="K10" s="34" t="s">
        <v>34</v>
      </c>
      <c r="L10" s="2">
        <f>MIN(IF(OR(G10="",LEFT(G10,1)="w"),0,MIN(G10*$D10,$E10))+IF(OR(H10="",LEFT(H10,1)="w"),0,MIN(H10*$D10,$E10))+IF(OR(I10="",LEFT(I10,1)="w"),0,MIN(I10*$D10,$E10))+IF(OR(J10="",LEFT(J10,1)="w"),0,MIN(J10*$D10,$E10))+IF(OR(K10="",LEFT(K10,1)="w"),0,MIN(K10*$D10,$E10)),$F10)</f>
        <v>0</v>
      </c>
    </row>
    <row r="11" spans="1:12" ht="30.75" customHeight="1" x14ac:dyDescent="0.25">
      <c r="A11" s="2" t="s">
        <v>3</v>
      </c>
      <c r="B11" s="2" t="s">
        <v>7</v>
      </c>
      <c r="C11" s="2" t="s">
        <v>41</v>
      </c>
      <c r="D11" s="2">
        <v>2</v>
      </c>
      <c r="E11" s="2">
        <v>10</v>
      </c>
      <c r="F11" s="2">
        <v>25</v>
      </c>
      <c r="G11" s="34" t="s">
        <v>34</v>
      </c>
      <c r="H11" s="34" t="s">
        <v>34</v>
      </c>
      <c r="I11" s="34" t="s">
        <v>34</v>
      </c>
      <c r="J11" s="34" t="s">
        <v>34</v>
      </c>
      <c r="K11" s="34" t="s">
        <v>34</v>
      </c>
      <c r="L11" s="2">
        <f>MIN(IF(OR(G11="",LEFT(G11,1)="w"),0,MIN(G11*$D11,$E11))+IF(OR(H11="",LEFT(H11,1)="w"),0,MIN(H11*$D11,$E11))+IF(OR(I11="",LEFT(I11,1)="w"),0,MIN(I11*$D11,$E11))+IF(OR(J11="",LEFT(J11,1)="w"),0,MIN(J11*$D11,$E11))+IF(OR(K11="",LEFT(K11,1)="w"),0,MIN(K11*$D11,$E11)),$F11)</f>
        <v>0</v>
      </c>
    </row>
    <row r="12" spans="1:12" ht="30.75" customHeight="1" x14ac:dyDescent="0.25">
      <c r="A12" s="2" t="s">
        <v>10</v>
      </c>
      <c r="B12" s="2" t="s">
        <v>8</v>
      </c>
      <c r="C12" s="2" t="s">
        <v>42</v>
      </c>
      <c r="D12" s="2">
        <v>1</v>
      </c>
      <c r="E12" s="2">
        <v>15</v>
      </c>
      <c r="F12" s="2">
        <v>75</v>
      </c>
      <c r="G12" s="34" t="s">
        <v>34</v>
      </c>
      <c r="H12" s="34" t="s">
        <v>34</v>
      </c>
      <c r="I12" s="34" t="s">
        <v>34</v>
      </c>
      <c r="J12" s="34" t="s">
        <v>34</v>
      </c>
      <c r="K12" s="34" t="s">
        <v>34</v>
      </c>
      <c r="L12" s="2">
        <f>MIN(IF(OR(G12="",LEFT(G12,1)="w"),0,MIN(G12*$D12,$E12))+IF(OR(H12="",LEFT(H12,1)="w"),0,MIN(H12*$D12,$E12))+IF(OR(I12="",LEFT(I12,1)="w"),0,MIN(I12*$D12,$E12))+IF(OR(J12="",LEFT(J12,1)="w"),0,MIN(J12*$D12,$E12))+IF(OR(K12="",LEFT(K12,1)="w"),0,MIN(K12*$D12,$E12)),$F12)</f>
        <v>0</v>
      </c>
    </row>
    <row r="13" spans="1:12" ht="30.75" customHeight="1" x14ac:dyDescent="0.25">
      <c r="A13" s="2" t="s">
        <v>11</v>
      </c>
      <c r="B13" s="2" t="s">
        <v>9</v>
      </c>
      <c r="C13" s="2" t="s">
        <v>43</v>
      </c>
      <c r="D13" s="2">
        <v>1</v>
      </c>
      <c r="E13" s="2">
        <v>15</v>
      </c>
      <c r="F13" s="2">
        <v>60</v>
      </c>
      <c r="G13" s="35" t="s">
        <v>33</v>
      </c>
      <c r="H13" s="35" t="s">
        <v>33</v>
      </c>
      <c r="I13" s="35" t="s">
        <v>33</v>
      </c>
      <c r="J13" s="35" t="s">
        <v>33</v>
      </c>
      <c r="K13" s="35" t="s">
        <v>33</v>
      </c>
      <c r="L13" s="2">
        <f>MIN(IF(OR(G13="",LEFT(G13,1)="w"),0,MIN(G13*$D13,$E13))+IF(OR(H13="",LEFT(H13,1)="w"),0,MIN(H13*$D13,$E13))+IF(OR(I13="",LEFT(I13,1)="w"),0,MIN(I13*$D13,$E13))+IF(OR(J13="",LEFT(J13,1)="w"),0,MIN(J13*$D13,$E13))+IF(OR(K13="",LEFT(K13,1)="w"),0,MIN(K13*$D13,$E13)),$F13)</f>
        <v>0</v>
      </c>
    </row>
    <row r="14" spans="1:12" ht="12.75" customHeight="1" thickBot="1" x14ac:dyDescent="0.3">
      <c r="A14" s="27"/>
      <c r="B14" s="27"/>
      <c r="C14" s="27"/>
      <c r="D14" s="27"/>
      <c r="E14" s="27"/>
      <c r="F14" s="27"/>
      <c r="G14" s="28"/>
      <c r="H14" s="28"/>
      <c r="I14" s="28"/>
      <c r="J14" s="28"/>
      <c r="K14" s="28"/>
    </row>
    <row r="15" spans="1:12" s="41" customFormat="1" ht="60" customHeight="1" thickTop="1" thickBot="1" x14ac:dyDescent="0.35">
      <c r="A15" s="42"/>
      <c r="B15" s="32" t="s">
        <v>62</v>
      </c>
      <c r="C15" s="42"/>
      <c r="D15" s="42"/>
      <c r="E15" s="42"/>
      <c r="F15" s="42"/>
      <c r="G15" s="42"/>
      <c r="H15" s="42"/>
      <c r="I15" s="42"/>
      <c r="J15" s="42"/>
      <c r="K15" s="42"/>
      <c r="L15" s="50">
        <f>IF(SUM(L16:L21)=0,0,SUM(L16:L21)&amp;" (Wynik - cz. B)")</f>
        <v>0</v>
      </c>
    </row>
    <row r="16" spans="1:12" ht="30.75" customHeight="1" thickTop="1" x14ac:dyDescent="0.25">
      <c r="A16" s="3" t="s">
        <v>12</v>
      </c>
      <c r="B16" s="3" t="s">
        <v>13</v>
      </c>
      <c r="C16" s="3" t="s">
        <v>42</v>
      </c>
      <c r="D16" s="3">
        <v>1</v>
      </c>
      <c r="E16" s="3">
        <v>2</v>
      </c>
      <c r="F16" s="3">
        <v>10</v>
      </c>
      <c r="G16" s="34" t="s">
        <v>34</v>
      </c>
      <c r="H16" s="34" t="s">
        <v>34</v>
      </c>
      <c r="I16" s="34" t="s">
        <v>34</v>
      </c>
      <c r="J16" s="34" t="s">
        <v>34</v>
      </c>
      <c r="K16" s="34" t="s">
        <v>34</v>
      </c>
      <c r="L16" s="3">
        <f t="shared" ref="L16:L21" si="0">MIN(IF(OR(G16="",LEFT(G16,1)="w"),0,MIN(G16*$D16,$E16))+IF(OR(H16="",LEFT(H16,1)="w"),0,MIN(H16*$D16,$E16))+IF(OR(I16="",LEFT(I16,1)="w"),0,MIN(I16*$D16,$E16))+IF(OR(J16="",LEFT(J16,1)="w"),0,MIN(J16*$D16,$E16))+IF(OR(K16="",LEFT(K16,1)="w"),0,MIN(K16*$D16,$E16)),$F16)</f>
        <v>0</v>
      </c>
    </row>
    <row r="17" spans="1:12" ht="30.75" customHeight="1" x14ac:dyDescent="0.25">
      <c r="A17" s="2" t="s">
        <v>15</v>
      </c>
      <c r="B17" s="2" t="s">
        <v>14</v>
      </c>
      <c r="C17" s="2" t="s">
        <v>44</v>
      </c>
      <c r="D17" s="2">
        <v>1</v>
      </c>
      <c r="E17" s="2">
        <v>3</v>
      </c>
      <c r="F17" s="2">
        <v>15</v>
      </c>
      <c r="G17" s="36" t="s">
        <v>35</v>
      </c>
      <c r="H17" s="36" t="s">
        <v>35</v>
      </c>
      <c r="I17" s="36" t="s">
        <v>35</v>
      </c>
      <c r="J17" s="36" t="s">
        <v>35</v>
      </c>
      <c r="K17" s="36" t="s">
        <v>35</v>
      </c>
      <c r="L17" s="2">
        <f t="shared" si="0"/>
        <v>0</v>
      </c>
    </row>
    <row r="18" spans="1:12" ht="30.75" customHeight="1" x14ac:dyDescent="0.25">
      <c r="A18" s="2" t="s">
        <v>19</v>
      </c>
      <c r="B18" s="2" t="s">
        <v>16</v>
      </c>
      <c r="C18" s="2" t="s">
        <v>49</v>
      </c>
      <c r="D18" s="2">
        <v>1</v>
      </c>
      <c r="E18" s="2">
        <v>2</v>
      </c>
      <c r="F18" s="2">
        <v>5</v>
      </c>
      <c r="G18" s="37" t="s">
        <v>36</v>
      </c>
      <c r="H18" s="37" t="s">
        <v>36</v>
      </c>
      <c r="I18" s="37" t="s">
        <v>36</v>
      </c>
      <c r="J18" s="37" t="s">
        <v>36</v>
      </c>
      <c r="K18" s="37" t="s">
        <v>36</v>
      </c>
      <c r="L18" s="2">
        <f t="shared" si="0"/>
        <v>0</v>
      </c>
    </row>
    <row r="19" spans="1:12" ht="30.75" customHeight="1" x14ac:dyDescent="0.25">
      <c r="A19" s="2" t="s">
        <v>20</v>
      </c>
      <c r="B19" s="2" t="s">
        <v>17</v>
      </c>
      <c r="C19" s="2" t="s">
        <v>46</v>
      </c>
      <c r="D19" s="2">
        <v>2</v>
      </c>
      <c r="E19" s="2">
        <v>10</v>
      </c>
      <c r="F19" s="2">
        <v>40</v>
      </c>
      <c r="G19" s="38" t="s">
        <v>37</v>
      </c>
      <c r="H19" s="38" t="s">
        <v>37</v>
      </c>
      <c r="I19" s="38" t="s">
        <v>37</v>
      </c>
      <c r="J19" s="38" t="s">
        <v>37</v>
      </c>
      <c r="K19" s="38" t="s">
        <v>37</v>
      </c>
      <c r="L19" s="2">
        <f t="shared" si="0"/>
        <v>0</v>
      </c>
    </row>
    <row r="20" spans="1:12" ht="30.75" customHeight="1" x14ac:dyDescent="0.25">
      <c r="A20" s="2" t="s">
        <v>21</v>
      </c>
      <c r="B20" s="2" t="s">
        <v>18</v>
      </c>
      <c r="C20" s="2" t="s">
        <v>47</v>
      </c>
      <c r="D20" s="2">
        <v>1</v>
      </c>
      <c r="E20" s="2">
        <v>3</v>
      </c>
      <c r="F20" s="2">
        <v>15</v>
      </c>
      <c r="G20" s="39" t="s">
        <v>38</v>
      </c>
      <c r="H20" s="39" t="s">
        <v>38</v>
      </c>
      <c r="I20" s="39" t="s">
        <v>38</v>
      </c>
      <c r="J20" s="39" t="s">
        <v>38</v>
      </c>
      <c r="K20" s="39" t="s">
        <v>38</v>
      </c>
      <c r="L20" s="2">
        <f t="shared" si="0"/>
        <v>0</v>
      </c>
    </row>
    <row r="21" spans="1:12" ht="30.75" customHeight="1" x14ac:dyDescent="0.25">
      <c r="A21" s="2" t="s">
        <v>32</v>
      </c>
      <c r="B21" s="2" t="s">
        <v>40</v>
      </c>
      <c r="C21" s="2" t="s">
        <v>48</v>
      </c>
      <c r="D21" s="2">
        <v>2</v>
      </c>
      <c r="E21" s="2">
        <v>10</v>
      </c>
      <c r="F21" s="2">
        <v>40</v>
      </c>
      <c r="G21" s="40" t="s">
        <v>39</v>
      </c>
      <c r="H21" s="40" t="s">
        <v>39</v>
      </c>
      <c r="I21" s="40" t="s">
        <v>39</v>
      </c>
      <c r="J21" s="40" t="s">
        <v>39</v>
      </c>
      <c r="K21" s="40" t="s">
        <v>39</v>
      </c>
      <c r="L21" s="2">
        <f t="shared" si="0"/>
        <v>0</v>
      </c>
    </row>
    <row r="22" spans="1:12" ht="27.75" customHeight="1" thickBot="1" x14ac:dyDescent="0.3">
      <c r="A22" s="27"/>
      <c r="B22" s="33"/>
      <c r="C22" s="27"/>
      <c r="D22" s="33"/>
      <c r="E22" s="33"/>
      <c r="F22" s="33"/>
      <c r="G22" s="28"/>
      <c r="H22" s="28"/>
      <c r="I22" s="28"/>
      <c r="J22" s="28"/>
      <c r="K22" s="28"/>
    </row>
    <row r="23" spans="1:12" s="41" customFormat="1" ht="60" customHeight="1" thickTop="1" thickBot="1" x14ac:dyDescent="0.35">
      <c r="A23" s="42"/>
      <c r="B23" s="32" t="s">
        <v>63</v>
      </c>
      <c r="C23" s="42"/>
      <c r="D23" s="42"/>
      <c r="E23" s="42"/>
      <c r="F23" s="42"/>
      <c r="G23" s="42"/>
      <c r="H23" s="42"/>
      <c r="I23" s="42"/>
      <c r="J23" s="42"/>
      <c r="K23" s="42"/>
      <c r="L23" s="50">
        <f>IF(SUM(G16:K21)+SUM(G9:K13)&gt;0,IF(SUM(L9:L13)+SUM(L16:L21)&lt;100,SUM(L9:L13)+SUM(L16:L21)&amp;" (Wynik - cz. A i B)
Uwaga: brak wymaganej liczby punktów (min.100) dla Części A i B",IF(SUM(L9:L13)&lt;50,L8,SUM(L9:L13)+SUM(L16:L21)&amp;" (Wynik - cz. A i B)")),0)</f>
        <v>0</v>
      </c>
    </row>
    <row r="24" spans="1:12" ht="16.899999999999999" customHeight="1" thickTop="1" x14ac:dyDescent="0.25"/>
    <row r="27" spans="1:12" ht="16.899999999999999" customHeight="1" x14ac:dyDescent="0.25">
      <c r="B27" s="1" t="s">
        <v>52</v>
      </c>
    </row>
    <row r="28" spans="1:12" ht="16.899999999999999" customHeight="1" x14ac:dyDescent="0.25">
      <c r="B28" s="6"/>
    </row>
    <row r="29" spans="1:12" ht="16.899999999999999" customHeight="1" x14ac:dyDescent="0.25">
      <c r="B29" s="6"/>
    </row>
    <row r="30" spans="1:12" ht="16.899999999999999" customHeight="1" x14ac:dyDescent="0.25">
      <c r="B30" s="6"/>
    </row>
    <row r="31" spans="1:12" ht="16.899999999999999" customHeight="1" x14ac:dyDescent="0.25">
      <c r="B31" s="13"/>
    </row>
    <row r="32" spans="1:12" ht="16.899999999999999" customHeight="1" x14ac:dyDescent="0.25">
      <c r="B32" s="3" t="s">
        <v>65</v>
      </c>
    </row>
    <row r="35" spans="2:2" ht="16.899999999999999" customHeight="1" x14ac:dyDescent="0.25">
      <c r="B35" s="1" t="s">
        <v>51</v>
      </c>
    </row>
    <row r="36" spans="2:2" ht="16.899999999999999" customHeight="1" x14ac:dyDescent="0.25">
      <c r="B36" s="7" t="s">
        <v>53</v>
      </c>
    </row>
    <row r="37" spans="2:2" ht="16.899999999999999" customHeight="1" x14ac:dyDescent="0.25">
      <c r="B37" s="8"/>
    </row>
    <row r="38" spans="2:2" ht="16.899999999999999" customHeight="1" x14ac:dyDescent="0.25">
      <c r="B38" s="8"/>
    </row>
    <row r="39" spans="2:2" ht="16.899999999999999" customHeight="1" x14ac:dyDescent="0.25">
      <c r="B39" s="8"/>
    </row>
    <row r="40" spans="2:2" ht="16.899999999999999" customHeight="1" x14ac:dyDescent="0.25">
      <c r="B40" s="15" t="s">
        <v>50</v>
      </c>
    </row>
  </sheetData>
  <sheetProtection selectLockedCells="1"/>
  <conditionalFormatting sqref="G14:K14">
    <cfRule type="cellIs" dxfId="40" priority="71" operator="equal">
      <formula>"wpisz liczbę dni"</formula>
    </cfRule>
  </conditionalFormatting>
  <conditionalFormatting sqref="G14:K14">
    <cfRule type="cellIs" dxfId="39" priority="70" operator="equal">
      <formula>"wpisz liczbę tygodni"</formula>
    </cfRule>
  </conditionalFormatting>
  <conditionalFormatting sqref="G22">
    <cfRule type="cellIs" dxfId="38" priority="40" operator="equal">
      <formula>"wpisz liczbę działalności"</formula>
    </cfRule>
    <cfRule type="cellIs" dxfId="37" priority="41" operator="equal">
      <formula>"wpisz liczbę komitetów"</formula>
    </cfRule>
    <cfRule type="cellIs" dxfId="36" priority="42" operator="equal">
      <formula>"wpisz liczbę podopiecznych"</formula>
    </cfRule>
    <cfRule type="cellIs" dxfId="35" priority="43" operator="equal">
      <formula>"wpisz liczbę członkostw"</formula>
    </cfRule>
    <cfRule type="cellIs" dxfId="34" priority="44" operator="equal">
      <formula>"wpisz liczbę prezentacji"</formula>
    </cfRule>
    <cfRule type="cellIs" dxfId="33" priority="45" operator="equal">
      <formula>"wpisz liczbę dni"</formula>
    </cfRule>
  </conditionalFormatting>
  <conditionalFormatting sqref="H22:K22">
    <cfRule type="cellIs" dxfId="32" priority="34" operator="equal">
      <formula>"wpisz liczbę działalności"</formula>
    </cfRule>
    <cfRule type="cellIs" dxfId="31" priority="35" operator="equal">
      <formula>"wpisz liczbę komitetów"</formula>
    </cfRule>
    <cfRule type="cellIs" dxfId="30" priority="36" operator="equal">
      <formula>"wpisz liczbę podopiecznych"</formula>
    </cfRule>
    <cfRule type="cellIs" dxfId="29" priority="37" operator="equal">
      <formula>"wpisz liczbę członkostw"</formula>
    </cfRule>
    <cfRule type="cellIs" dxfId="28" priority="38" operator="equal">
      <formula>"wpisz liczbę prezentacji"</formula>
    </cfRule>
    <cfRule type="cellIs" dxfId="27" priority="39" operator="equal">
      <formula>"wpisz liczbę dni"</formula>
    </cfRule>
  </conditionalFormatting>
  <conditionalFormatting sqref="L8">
    <cfRule type="expression" dxfId="26" priority="27">
      <formula>RIGHT(L8,2)=" A"</formula>
    </cfRule>
  </conditionalFormatting>
  <conditionalFormatting sqref="L23">
    <cfRule type="expression" dxfId="25" priority="1">
      <formula>RIGHT($L$23,2)=" A"</formula>
    </cfRule>
    <cfRule type="expression" dxfId="24" priority="26">
      <formula>RIGHT(L23,2)=" B"</formula>
    </cfRule>
  </conditionalFormatting>
  <conditionalFormatting sqref="G9:K12">
    <cfRule type="cellIs" dxfId="23" priority="25" operator="equal">
      <formula>"wpisz liczbę dni"</formula>
    </cfRule>
  </conditionalFormatting>
  <conditionalFormatting sqref="G13:K13">
    <cfRule type="cellIs" dxfId="22" priority="24" operator="equal">
      <formula>"wpisz liczbę dni"</formula>
    </cfRule>
  </conditionalFormatting>
  <conditionalFormatting sqref="G13:K13">
    <cfRule type="cellIs" dxfId="21" priority="23" operator="equal">
      <formula>"wpisz liczbę tygodni"</formula>
    </cfRule>
  </conditionalFormatting>
  <conditionalFormatting sqref="G17:K17">
    <cfRule type="cellIs" dxfId="20" priority="21" operator="equal">
      <formula>"wpisz liczbę prezentacji"</formula>
    </cfRule>
    <cfRule type="cellIs" dxfId="19" priority="22" operator="equal">
      <formula>"wpisz liczbę dni"</formula>
    </cfRule>
  </conditionalFormatting>
  <conditionalFormatting sqref="G18:K18">
    <cfRule type="cellIs" dxfId="18" priority="18" operator="equal">
      <formula>"wpisz liczbę członkostw"</formula>
    </cfRule>
    <cfRule type="cellIs" dxfId="17" priority="19" operator="equal">
      <formula>"wpisz liczbę prezentacji"</formula>
    </cfRule>
    <cfRule type="cellIs" dxfId="16" priority="20" operator="equal">
      <formula>"wpisz liczbę dni"</formula>
    </cfRule>
  </conditionalFormatting>
  <conditionalFormatting sqref="G20:K20">
    <cfRule type="cellIs" dxfId="15" priority="13" operator="equal">
      <formula>"wpisz liczbę komitetów"</formula>
    </cfRule>
    <cfRule type="cellIs" dxfId="14" priority="14" operator="equal">
      <formula>"wpisz liczbę podopiecznych"</formula>
    </cfRule>
    <cfRule type="cellIs" dxfId="13" priority="15" operator="equal">
      <formula>"wpisz liczbę członkostw"</formula>
    </cfRule>
    <cfRule type="cellIs" dxfId="12" priority="16" operator="equal">
      <formula>"wpisz liczbę prezentacji"</formula>
    </cfRule>
    <cfRule type="cellIs" dxfId="11" priority="17" operator="equal">
      <formula>"wpisz liczbę dni"</formula>
    </cfRule>
  </conditionalFormatting>
  <conditionalFormatting sqref="G21:K21">
    <cfRule type="cellIs" dxfId="10" priority="7" operator="equal">
      <formula>"wpisz liczbę działalności"</formula>
    </cfRule>
    <cfRule type="cellIs" dxfId="9" priority="8" operator="equal">
      <formula>"wpisz liczbę komitetów"</formula>
    </cfRule>
    <cfRule type="cellIs" dxfId="8" priority="9" operator="equal">
      <formula>"wpisz liczbę podopiecznych"</formula>
    </cfRule>
    <cfRule type="cellIs" dxfId="7" priority="10" operator="equal">
      <formula>"wpisz liczbę członkostw"</formula>
    </cfRule>
    <cfRule type="cellIs" dxfId="6" priority="11" operator="equal">
      <formula>"wpisz liczbę prezentacji"</formula>
    </cfRule>
    <cfRule type="cellIs" dxfId="5" priority="12" operator="equal">
      <formula>"wpisz liczbę dni"</formula>
    </cfRule>
  </conditionalFormatting>
  <conditionalFormatting sqref="G19:K19">
    <cfRule type="cellIs" dxfId="4" priority="3" operator="equal">
      <formula>"wpisz liczbę podopiecznych"</formula>
    </cfRule>
    <cfRule type="cellIs" dxfId="3" priority="4" operator="equal">
      <formula>"wpisz liczbę członkostw"</formula>
    </cfRule>
    <cfRule type="cellIs" dxfId="2" priority="5" operator="equal">
      <formula>"wpisz liczbę prezentacji"</formula>
    </cfRule>
    <cfRule type="cellIs" dxfId="1" priority="6" operator="equal">
      <formula>"wpisz liczbę dni"</formula>
    </cfRule>
  </conditionalFormatting>
  <conditionalFormatting sqref="G16:K16">
    <cfRule type="cellIs" dxfId="0" priority="2" operator="equal">
      <formula>"wpisz liczbę dni"</formula>
    </cfRule>
  </conditionalFormatting>
  <dataValidations count="1">
    <dataValidation type="whole" allowBlank="1" showInputMessage="1" showErrorMessage="1" sqref="G9:K13 G16:K21" xr:uid="{A49062D5-88E6-4BFA-BFD6-5B9BF9DA8819}">
      <formula1>0</formula1>
      <formula2>9999999999</formula2>
    </dataValidation>
  </dataValidations>
  <printOptions horizontalCentered="1"/>
  <pageMargins left="0.23622047244094491" right="0.15748031496062992" top="0.55118110236220474" bottom="0.74803149606299213" header="0.31496062992125984" footer="0.31496062992125984"/>
  <pageSetup paperSize="9" scale="46" orientation="landscape" r:id="rId1"/>
  <headerFooter>
    <oddHeader>&amp;L&amp;G&amp;C&amp;"-,Pogrubiony"&amp;12System uznawania punktów do Odnowienia &amp;UStopnia 3.</oddHeader>
    <oddFooter>&amp;C&amp;12Urząd Dozoru Technicznego Jednostka Certyfikująca Osoby UDT-CERT&amp;R&amp;12strona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Odnowienie st. 1.</vt:lpstr>
      <vt:lpstr>Odnowienie st. 2.</vt:lpstr>
      <vt:lpstr>Odnowienie st. 3.</vt:lpstr>
    </vt:vector>
  </TitlesOfParts>
  <Company>Urząd Dozoru Technicznego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Muszyński</dc:creator>
  <cp:lastModifiedBy>Klaudia Noras</cp:lastModifiedBy>
  <cp:lastPrinted>2022-11-30T11:02:35Z</cp:lastPrinted>
  <dcterms:created xsi:type="dcterms:W3CDTF">2022-11-18T06:42:43Z</dcterms:created>
  <dcterms:modified xsi:type="dcterms:W3CDTF">2024-03-25T07:57:30Z</dcterms:modified>
</cp:coreProperties>
</file>